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ultoresingnova-my.sharepoint.com/personal/rfrances_ingnovaconsultores_com/Documents/INGNOVA/Trabajos/ANFFECC/BD Eurostats/"/>
    </mc:Choice>
  </mc:AlternateContent>
  <xr:revisionPtr revIDLastSave="73" documentId="8_{5FD4EFFF-DA8F-4E25-9A36-575E94944D05}" xr6:coauthVersionLast="47" xr6:coauthVersionMax="47" xr10:uidLastSave="{3E877690-48D5-469A-952E-CF76F433E56C}"/>
  <bookViews>
    <workbookView xWindow="-110" yWindow="-110" windowWidth="19420" windowHeight="10420" activeTab="1" xr2:uid="{8CE23D6E-C112-4AD2-9E7B-3920FD186EE2}"/>
  </bookViews>
  <sheets>
    <sheet name="PRODQNT 2016-2019" sheetId="1" r:id="rId1"/>
    <sheet name="PRODQNT 2016-2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6" i="2" l="1"/>
  <c r="C193" i="2" s="1"/>
  <c r="B186" i="2"/>
  <c r="B193" i="2" s="1"/>
  <c r="F193" i="2" s="1"/>
  <c r="D184" i="2"/>
  <c r="D191" i="2" s="1"/>
  <c r="B184" i="2"/>
  <c r="B191" i="2" s="1"/>
  <c r="D180" i="2"/>
  <c r="D186" i="2" s="1"/>
  <c r="D193" i="2" s="1"/>
  <c r="C180" i="2"/>
  <c r="B180" i="2"/>
  <c r="D179" i="2"/>
  <c r="D185" i="2" s="1"/>
  <c r="D192" i="2" s="1"/>
  <c r="C179" i="2"/>
  <c r="C185" i="2" s="1"/>
  <c r="C192" i="2" s="1"/>
  <c r="B179" i="2"/>
  <c r="B185" i="2" s="1"/>
  <c r="F178" i="2"/>
  <c r="D178" i="2"/>
  <c r="C178" i="2"/>
  <c r="C184" i="2" s="1"/>
  <c r="C191" i="2" s="1"/>
  <c r="B178" i="2"/>
  <c r="D173" i="2"/>
  <c r="C173" i="2"/>
  <c r="F173" i="2" s="1"/>
  <c r="B173" i="2"/>
  <c r="D172" i="2"/>
  <c r="C172" i="2"/>
  <c r="B172" i="2"/>
  <c r="F172" i="2" s="1"/>
  <c r="D171" i="2"/>
  <c r="C171" i="2"/>
  <c r="B171" i="2"/>
  <c r="F171" i="2" s="1"/>
  <c r="D170" i="2"/>
  <c r="C170" i="2"/>
  <c r="B170" i="2"/>
  <c r="F170" i="2" s="1"/>
  <c r="D169" i="2"/>
  <c r="C169" i="2"/>
  <c r="B169" i="2"/>
  <c r="F169" i="2" s="1"/>
  <c r="D168" i="2"/>
  <c r="F168" i="2" s="1"/>
  <c r="C168" i="2"/>
  <c r="B168" i="2"/>
  <c r="D167" i="2"/>
  <c r="C167" i="2"/>
  <c r="B167" i="2"/>
  <c r="F167" i="2" s="1"/>
  <c r="F166" i="2"/>
  <c r="D166" i="2"/>
  <c r="C166" i="2"/>
  <c r="B166" i="2"/>
  <c r="D165" i="2"/>
  <c r="C165" i="2"/>
  <c r="B165" i="2"/>
  <c r="F165" i="2" s="1"/>
  <c r="D164" i="2"/>
  <c r="C164" i="2"/>
  <c r="B164" i="2"/>
  <c r="F164" i="2" s="1"/>
  <c r="D163" i="2"/>
  <c r="C163" i="2"/>
  <c r="B163" i="2"/>
  <c r="F163" i="2" s="1"/>
  <c r="D162" i="2"/>
  <c r="C162" i="2"/>
  <c r="B162" i="2"/>
  <c r="F162" i="2" s="1"/>
  <c r="D161" i="2"/>
  <c r="C161" i="2"/>
  <c r="B161" i="2"/>
  <c r="F161" i="2" s="1"/>
  <c r="D160" i="2"/>
  <c r="F160" i="2" s="1"/>
  <c r="C160" i="2"/>
  <c r="B160" i="2"/>
  <c r="D159" i="2"/>
  <c r="C159" i="2"/>
  <c r="F159" i="2" s="1"/>
  <c r="B159" i="2"/>
  <c r="F158" i="2"/>
  <c r="D158" i="2"/>
  <c r="C158" i="2"/>
  <c r="B158" i="2"/>
  <c r="D157" i="2"/>
  <c r="C157" i="2"/>
  <c r="F157" i="2" s="1"/>
  <c r="B157" i="2"/>
  <c r="D156" i="2"/>
  <c r="C156" i="2"/>
  <c r="B156" i="2"/>
  <c r="F156" i="2" s="1"/>
  <c r="D155" i="2"/>
  <c r="C155" i="2"/>
  <c r="B155" i="2"/>
  <c r="F155" i="2" s="1"/>
  <c r="D154" i="2"/>
  <c r="C154" i="2"/>
  <c r="B154" i="2"/>
  <c r="F154" i="2" s="1"/>
  <c r="D153" i="2"/>
  <c r="C153" i="2"/>
  <c r="B153" i="2"/>
  <c r="F153" i="2" s="1"/>
  <c r="D152" i="2"/>
  <c r="F152" i="2" s="1"/>
  <c r="C152" i="2"/>
  <c r="B152" i="2"/>
  <c r="D151" i="2"/>
  <c r="C151" i="2"/>
  <c r="B151" i="2"/>
  <c r="F151" i="2" s="1"/>
  <c r="F150" i="2"/>
  <c r="D150" i="2"/>
  <c r="C150" i="2"/>
  <c r="B150" i="2"/>
  <c r="D149" i="2"/>
  <c r="C149" i="2"/>
  <c r="F149" i="2" s="1"/>
  <c r="B149" i="2"/>
  <c r="D148" i="2"/>
  <c r="C148" i="2"/>
  <c r="B148" i="2"/>
  <c r="F148" i="2" s="1"/>
  <c r="D147" i="2"/>
  <c r="D181" i="2" s="1"/>
  <c r="D187" i="2" s="1"/>
  <c r="D194" i="2" s="1"/>
  <c r="C147" i="2"/>
  <c r="C181" i="2" s="1"/>
  <c r="C187" i="2" s="1"/>
  <c r="C194" i="2" s="1"/>
  <c r="B147" i="2"/>
  <c r="B181" i="2" s="1"/>
  <c r="B187" i="2" s="1"/>
  <c r="D146" i="2"/>
  <c r="C146" i="2"/>
  <c r="B146" i="2"/>
  <c r="F146" i="2" s="1"/>
  <c r="D145" i="2"/>
  <c r="C145" i="2"/>
  <c r="B145" i="2"/>
  <c r="F145" i="2" s="1"/>
  <c r="D144" i="2"/>
  <c r="F144" i="2" s="1"/>
  <c r="C144" i="2"/>
  <c r="B144" i="2"/>
  <c r="D143" i="2"/>
  <c r="C143" i="2"/>
  <c r="F143" i="2" s="1"/>
  <c r="B143" i="2"/>
  <c r="F142" i="2"/>
  <c r="D142" i="2"/>
  <c r="C142" i="2"/>
  <c r="B142" i="2"/>
  <c r="D141" i="2"/>
  <c r="C141" i="2"/>
  <c r="F141" i="2" s="1"/>
  <c r="B141" i="2"/>
  <c r="D140" i="2"/>
  <c r="C140" i="2"/>
  <c r="B140" i="2"/>
  <c r="F140" i="2" s="1"/>
  <c r="D139" i="2"/>
  <c r="C139" i="2"/>
  <c r="B139" i="2"/>
  <c r="F139" i="2" s="1"/>
  <c r="D138" i="2"/>
  <c r="C138" i="2"/>
  <c r="B138" i="2"/>
  <c r="F138" i="2" s="1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80" i="2" s="1"/>
  <c r="F103" i="2"/>
  <c r="F102" i="2"/>
  <c r="F101" i="2"/>
  <c r="F100" i="2"/>
  <c r="F99" i="2"/>
  <c r="F98" i="2"/>
  <c r="F97" i="2"/>
  <c r="F96" i="2"/>
  <c r="F95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179" i="2" s="1"/>
  <c r="F60" i="2"/>
  <c r="F59" i="2"/>
  <c r="F58" i="2"/>
  <c r="F57" i="2"/>
  <c r="F56" i="2"/>
  <c r="F55" i="2"/>
  <c r="F54" i="2"/>
  <c r="F53" i="2"/>
  <c r="F52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E184" i="1"/>
  <c r="E185" i="1"/>
  <c r="E192" i="1" s="1"/>
  <c r="E186" i="1"/>
  <c r="E187" i="1"/>
  <c r="E194" i="1" s="1"/>
  <c r="E191" i="1"/>
  <c r="E193" i="1"/>
  <c r="F187" i="1"/>
  <c r="F185" i="1"/>
  <c r="F186" i="1"/>
  <c r="F184" i="1"/>
  <c r="B194" i="2" l="1"/>
  <c r="F194" i="2" s="1"/>
  <c r="F187" i="2"/>
  <c r="B192" i="2"/>
  <c r="F192" i="2" s="1"/>
  <c r="F185" i="2"/>
  <c r="F191" i="2"/>
  <c r="F147" i="2"/>
  <c r="F181" i="2" s="1"/>
  <c r="F184" i="2"/>
  <c r="F186" i="2"/>
  <c r="C191" i="1" l="1"/>
  <c r="D191" i="1"/>
  <c r="C186" i="1"/>
  <c r="C193" i="1" s="1"/>
  <c r="B186" i="1"/>
  <c r="B193" i="1" s="1"/>
  <c r="F192" i="1"/>
  <c r="D184" i="1"/>
  <c r="F191" i="1"/>
  <c r="C184" i="1"/>
  <c r="B184" i="1"/>
  <c r="B191" i="1" s="1"/>
  <c r="E180" i="1"/>
  <c r="F193" i="1" s="1"/>
  <c r="D180" i="1"/>
  <c r="D186" i="1" s="1"/>
  <c r="D193" i="1" s="1"/>
  <c r="C180" i="1"/>
  <c r="B180" i="1"/>
  <c r="E179" i="1"/>
  <c r="D179" i="1"/>
  <c r="D185" i="1" s="1"/>
  <c r="D192" i="1" s="1"/>
  <c r="C179" i="1"/>
  <c r="C185" i="1" s="1"/>
  <c r="C192" i="1" s="1"/>
  <c r="B179" i="1"/>
  <c r="B185" i="1" s="1"/>
  <c r="B192" i="1" s="1"/>
  <c r="E178" i="1"/>
  <c r="D178" i="1"/>
  <c r="C178" i="1"/>
  <c r="B178" i="1"/>
  <c r="E173" i="1"/>
  <c r="D173" i="1"/>
  <c r="C173" i="1"/>
  <c r="B173" i="1"/>
  <c r="E172" i="1"/>
  <c r="D172" i="1"/>
  <c r="C172" i="1"/>
  <c r="B172" i="1"/>
  <c r="E171" i="1"/>
  <c r="D171" i="1"/>
  <c r="C171" i="1"/>
  <c r="B171" i="1"/>
  <c r="F171" i="1" s="1"/>
  <c r="E170" i="1"/>
  <c r="D170" i="1"/>
  <c r="C170" i="1"/>
  <c r="B170" i="1"/>
  <c r="E169" i="1"/>
  <c r="D169" i="1"/>
  <c r="C169" i="1"/>
  <c r="B169" i="1"/>
  <c r="E168" i="1"/>
  <c r="D168" i="1"/>
  <c r="C168" i="1"/>
  <c r="B168" i="1"/>
  <c r="F168" i="1" s="1"/>
  <c r="E167" i="1"/>
  <c r="D167" i="1"/>
  <c r="C167" i="1"/>
  <c r="B167" i="1"/>
  <c r="E166" i="1"/>
  <c r="D166" i="1"/>
  <c r="C166" i="1"/>
  <c r="B166" i="1"/>
  <c r="E165" i="1"/>
  <c r="D165" i="1"/>
  <c r="C165" i="1"/>
  <c r="B165" i="1"/>
  <c r="E164" i="1"/>
  <c r="D164" i="1"/>
  <c r="C164" i="1"/>
  <c r="B164" i="1"/>
  <c r="F164" i="1" s="1"/>
  <c r="E163" i="1"/>
  <c r="D163" i="1"/>
  <c r="C163" i="1"/>
  <c r="B163" i="1"/>
  <c r="F163" i="1" s="1"/>
  <c r="E162" i="1"/>
  <c r="D162" i="1"/>
  <c r="C162" i="1"/>
  <c r="F162" i="1" s="1"/>
  <c r="B162" i="1"/>
  <c r="E161" i="1"/>
  <c r="D161" i="1"/>
  <c r="C161" i="1"/>
  <c r="B161" i="1"/>
  <c r="E160" i="1"/>
  <c r="D160" i="1"/>
  <c r="C160" i="1"/>
  <c r="B160" i="1"/>
  <c r="E159" i="1"/>
  <c r="D159" i="1"/>
  <c r="C159" i="1"/>
  <c r="B159" i="1"/>
  <c r="F159" i="1" s="1"/>
  <c r="E158" i="1"/>
  <c r="D158" i="1"/>
  <c r="C158" i="1"/>
  <c r="B158" i="1"/>
  <c r="E157" i="1"/>
  <c r="D157" i="1"/>
  <c r="C157" i="1"/>
  <c r="B157" i="1"/>
  <c r="F157" i="1" s="1"/>
  <c r="E156" i="1"/>
  <c r="D156" i="1"/>
  <c r="C156" i="1"/>
  <c r="B156" i="1"/>
  <c r="F156" i="1" s="1"/>
  <c r="E155" i="1"/>
  <c r="D155" i="1"/>
  <c r="C155" i="1"/>
  <c r="B155" i="1"/>
  <c r="F155" i="1" s="1"/>
  <c r="E154" i="1"/>
  <c r="D154" i="1"/>
  <c r="C154" i="1"/>
  <c r="B154" i="1"/>
  <c r="E153" i="1"/>
  <c r="D153" i="1"/>
  <c r="C153" i="1"/>
  <c r="B153" i="1"/>
  <c r="E152" i="1"/>
  <c r="D152" i="1"/>
  <c r="C152" i="1"/>
  <c r="B152" i="1"/>
  <c r="E151" i="1"/>
  <c r="D151" i="1"/>
  <c r="C151" i="1"/>
  <c r="B151" i="1"/>
  <c r="E150" i="1"/>
  <c r="D150" i="1"/>
  <c r="C150" i="1"/>
  <c r="B150" i="1"/>
  <c r="E149" i="1"/>
  <c r="D149" i="1"/>
  <c r="F149" i="1" s="1"/>
  <c r="C149" i="1"/>
  <c r="B149" i="1"/>
  <c r="E148" i="1"/>
  <c r="D148" i="1"/>
  <c r="C148" i="1"/>
  <c r="B148" i="1"/>
  <c r="E147" i="1"/>
  <c r="E181" i="1" s="1"/>
  <c r="F194" i="1" s="1"/>
  <c r="D147" i="1"/>
  <c r="D181" i="1" s="1"/>
  <c r="D187" i="1" s="1"/>
  <c r="D194" i="1" s="1"/>
  <c r="C147" i="1"/>
  <c r="C181" i="1" s="1"/>
  <c r="C187" i="1" s="1"/>
  <c r="C194" i="1" s="1"/>
  <c r="B147" i="1"/>
  <c r="B181" i="1" s="1"/>
  <c r="B187" i="1" s="1"/>
  <c r="B194" i="1" s="1"/>
  <c r="E146" i="1"/>
  <c r="D146" i="1"/>
  <c r="C146" i="1"/>
  <c r="B146" i="1"/>
  <c r="E145" i="1"/>
  <c r="D145" i="1"/>
  <c r="C145" i="1"/>
  <c r="B145" i="1"/>
  <c r="F145" i="1" s="1"/>
  <c r="E144" i="1"/>
  <c r="D144" i="1"/>
  <c r="C144" i="1"/>
  <c r="B144" i="1"/>
  <c r="E143" i="1"/>
  <c r="D143" i="1"/>
  <c r="C143" i="1"/>
  <c r="B143" i="1"/>
  <c r="E142" i="1"/>
  <c r="D142" i="1"/>
  <c r="C142" i="1"/>
  <c r="B142" i="1"/>
  <c r="E141" i="1"/>
  <c r="D141" i="1"/>
  <c r="C141" i="1"/>
  <c r="B141" i="1"/>
  <c r="E140" i="1"/>
  <c r="D140" i="1"/>
  <c r="C140" i="1"/>
  <c r="B140" i="1"/>
  <c r="E139" i="1"/>
  <c r="D139" i="1"/>
  <c r="C139" i="1"/>
  <c r="F139" i="1" s="1"/>
  <c r="B139" i="1"/>
  <c r="E138" i="1"/>
  <c r="D138" i="1"/>
  <c r="C138" i="1"/>
  <c r="B138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80" i="1" s="1"/>
  <c r="F103" i="1"/>
  <c r="F102" i="1"/>
  <c r="F101" i="1"/>
  <c r="F100" i="1"/>
  <c r="F99" i="1"/>
  <c r="F98" i="1"/>
  <c r="F97" i="1"/>
  <c r="F96" i="1"/>
  <c r="F95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179" i="1" s="1"/>
  <c r="F60" i="1"/>
  <c r="F59" i="1"/>
  <c r="F58" i="1"/>
  <c r="F57" i="1"/>
  <c r="F56" i="1"/>
  <c r="F55" i="1"/>
  <c r="F54" i="1"/>
  <c r="F53" i="1"/>
  <c r="F52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8" i="1" s="1"/>
  <c r="F17" i="1"/>
  <c r="F16" i="1"/>
  <c r="F15" i="1"/>
  <c r="F14" i="1"/>
  <c r="F13" i="1"/>
  <c r="F12" i="1"/>
  <c r="F11" i="1"/>
  <c r="F10" i="1"/>
  <c r="F9" i="1"/>
  <c r="F148" i="1" l="1"/>
  <c r="F154" i="1"/>
  <c r="F158" i="1"/>
  <c r="F160" i="1"/>
  <c r="F173" i="1"/>
  <c r="F143" i="1"/>
  <c r="F151" i="1"/>
  <c r="F153" i="1"/>
  <c r="F166" i="1"/>
  <c r="F170" i="1"/>
  <c r="F141" i="1"/>
  <c r="F172" i="1"/>
  <c r="F138" i="1"/>
  <c r="F142" i="1"/>
  <c r="F144" i="1"/>
  <c r="F147" i="1"/>
  <c r="F161" i="1"/>
  <c r="F140" i="1"/>
  <c r="F146" i="1"/>
  <c r="F150" i="1"/>
  <c r="F152" i="1"/>
  <c r="F165" i="1"/>
  <c r="F167" i="1"/>
  <c r="F169" i="1"/>
  <c r="F18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4898F709-68E8-4E7F-A934-AEA03AA0833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" authorId="0" shapeId="0" xr:uid="{2546EB37-BAF1-4065-A11A-D2A2DBC72D8E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D14" authorId="0" shapeId="0" xr:uid="{582EA933-E167-4198-A8F7-0F13C8C5A45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4" authorId="0" shapeId="0" xr:uid="{86C13134-AE90-48C1-9DD3-8BAEF0367C8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22" authorId="0" shapeId="0" xr:uid="{1E3CA4DD-CEE9-4A1C-AD84-C21030C42C3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22" authorId="0" shapeId="0" xr:uid="{E742D0A8-DEDF-4DEE-9B53-FF347F6B22C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25" authorId="0" shapeId="0" xr:uid="{DD6A7045-25DE-41E7-A531-F936E425D6A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25" authorId="0" shapeId="0" xr:uid="{23A8BB23-B797-4E86-A793-FCC28572600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25" authorId="0" shapeId="0" xr:uid="{8BB9B56E-2809-4CF7-8E61-4A6407FAE77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25" authorId="0" shapeId="0" xr:uid="{B2E82927-0F72-44E1-B913-AC6BBE633C7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27" authorId="0" shapeId="0" xr:uid="{48A98A33-5337-42B8-B1E3-A48C240DC0C0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27" authorId="0" shapeId="0" xr:uid="{187DB4F9-27C7-4B2E-8E3E-674A2654A312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27" authorId="0" shapeId="0" xr:uid="{2A98F5CC-1682-4303-A1EF-3BD06D67FDDF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27" authorId="0" shapeId="0" xr:uid="{4AC83B29-B62F-4ED1-B699-C411AF8771C8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32" authorId="0" shapeId="0" xr:uid="{616A38E5-30FA-4FDC-975D-C314CA1F861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32" authorId="0" shapeId="0" xr:uid="{6262F819-42FB-4BC7-9D77-CF96E4D8AE2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32" authorId="0" shapeId="0" xr:uid="{2BF936B3-F4D7-497B-AF1C-FA6A0A2A873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32" authorId="0" shapeId="0" xr:uid="{58BA1397-CF72-4257-AE93-70EA2C2220B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39" authorId="0" shapeId="0" xr:uid="{03D030B4-8998-42E1-ADF2-83D5B7938B37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42" authorId="0" shapeId="0" xr:uid="{EB1DF46F-B8D8-4BD2-B02D-B8200F1EFFA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42" authorId="0" shapeId="0" xr:uid="{0FC0A415-28BC-4701-B909-A2D49FAA8C0B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42" authorId="0" shapeId="0" xr:uid="{CFC982A1-08C3-48DF-AC79-502D2B64492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42" authorId="0" shapeId="0" xr:uid="{A5769285-B361-43D7-B374-BC889928F2D2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43" authorId="0" shapeId="0" xr:uid="{4E9C5EE1-B05C-4064-A42E-6BAE137E3439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C43" authorId="0" shapeId="0" xr:uid="{9EF14181-5C7C-4749-A73D-7FD6AD465F3B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D43" authorId="0" shapeId="0" xr:uid="{A2BA2627-7D9C-44A5-84C8-1A357F492B74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E43" authorId="0" shapeId="0" xr:uid="{0A99426C-2EB6-4659-A0F1-BAD541FC62E3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B52" authorId="0" shapeId="0" xr:uid="{4F2BC374-3758-45C6-A4BE-6B1D165CBA7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2" authorId="0" shapeId="0" xr:uid="{844AF8DB-B7B4-4C09-9CF7-77039AAB67E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2" authorId="0" shapeId="0" xr:uid="{8D7E2403-B56A-48EA-912D-35C0B61D842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2" authorId="0" shapeId="0" xr:uid="{E237E33B-A015-4B5B-9835-0C61F0B6E3D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53" authorId="0" shapeId="0" xr:uid="{29DB2635-0A99-4432-AF2A-7FAE2FADA29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3" authorId="0" shapeId="0" xr:uid="{3CE3475F-8F81-43D5-9E2A-31869587143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3" authorId="0" shapeId="0" xr:uid="{4035E1ED-32F3-411C-9390-F6819E2A6F2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3" authorId="0" shapeId="0" xr:uid="{78CAA321-2BC4-470E-B2F4-C05985BA3C0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6" authorId="0" shapeId="0" xr:uid="{5723D868-744A-4891-85E8-D5F005EAE4D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59" authorId="0" shapeId="0" xr:uid="{3FA5CD5E-45FE-4AF1-8295-BBEE54925FE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9" authorId="0" shapeId="0" xr:uid="{256A9071-F0C1-4482-A9E6-E2E51170571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9" authorId="0" shapeId="0" xr:uid="{F335D4F4-7963-4359-B30B-4DC5C88F63E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9" authorId="0" shapeId="0" xr:uid="{17C9ACC6-E88A-4193-B025-43466BC55F9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62" authorId="0" shapeId="0" xr:uid="{A168A12B-6B83-4E22-855C-320DE9EA857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62" authorId="0" shapeId="0" xr:uid="{C3998399-3E94-4522-8B0D-D4873F2DA94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62" authorId="0" shapeId="0" xr:uid="{F30AB302-D3CD-42EC-9E4A-DE8EF85792E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62" authorId="0" shapeId="0" xr:uid="{FDD42455-4CAE-408F-88D8-6D2B7F49FB5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64" authorId="0" shapeId="0" xr:uid="{3ABF5D16-803F-43C9-9378-F41F6F574C2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64" authorId="0" shapeId="0" xr:uid="{33B0631D-F0E7-44F2-BF90-67DF2F26710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64" authorId="0" shapeId="0" xr:uid="{91CB9F6F-8E7B-4007-A074-1A648FF4139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0" authorId="0" shapeId="0" xr:uid="{C1EDD025-D0AE-43DB-926D-2A19FAF64981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70" authorId="0" shapeId="0" xr:uid="{EB626CAF-8260-4AE8-A580-0BF5CAA42FF9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70" authorId="0" shapeId="0" xr:uid="{DD6A1132-19B5-40B9-B340-9E90DA164DE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70" authorId="0" shapeId="0" xr:uid="{9A8D91F2-244B-4683-9B6D-43AEAAEC2438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74" authorId="0" shapeId="0" xr:uid="{58FCA875-45E7-41FD-8735-700CFF622E8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4" authorId="0" shapeId="0" xr:uid="{1FF3FB77-ED5C-4F70-B5D7-2701989EEA4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4" authorId="0" shapeId="0" xr:uid="{C2127009-52BF-4C18-BF1D-A77FD9672FB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4" authorId="0" shapeId="0" xr:uid="{7E94B454-9F17-4BA7-A2AC-908270C4B87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5" authorId="0" shapeId="0" xr:uid="{921D2E2F-7CAD-42A3-A24D-953329B674A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5" authorId="0" shapeId="0" xr:uid="{31EA14DA-8302-4697-A40C-ED8792BAB9E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5" authorId="0" shapeId="0" xr:uid="{5C1516B5-1CC3-4365-AD15-E5B3D4B9595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5" authorId="0" shapeId="0" xr:uid="{B5C61C35-113D-4590-901C-19CB0BBCAF6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9" authorId="0" shapeId="0" xr:uid="{000642F6-61B4-433C-AB40-CA211A08862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9" authorId="0" shapeId="0" xr:uid="{4AF21869-EF0B-4431-80BD-A66364DB9B3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9" authorId="0" shapeId="0" xr:uid="{E9DD5C41-B101-4E9D-BDD5-567DC7431B7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9" authorId="0" shapeId="0" xr:uid="{DD527A9D-7020-4171-9FE8-6C420E24868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80" authorId="0" shapeId="0" xr:uid="{EECEF8FF-40A4-4B6F-A57E-2F3DC398B8C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80" authorId="0" shapeId="0" xr:uid="{4F4E29C1-FA52-472C-AA45-AB3525B1644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80" authorId="0" shapeId="0" xr:uid="{65F407C0-7AE9-4699-88D5-4FED0A26864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80" authorId="0" shapeId="0" xr:uid="{FB8D51DA-D10E-4069-82F1-DB6A4640A1D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82" authorId="0" shapeId="0" xr:uid="{19B87525-C22F-46F3-B169-5F7AC0201862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85" authorId="0" shapeId="0" xr:uid="{541846E8-148D-4929-AF8B-DFDE02F5F7CE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85" authorId="0" shapeId="0" xr:uid="{BB70D960-502E-4952-BBBB-7F3E6F5FE6F9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85" authorId="0" shapeId="0" xr:uid="{88EC9854-2296-4067-AE43-E426955BA35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85" authorId="0" shapeId="0" xr:uid="{61682CF5-48D5-4163-A13A-F5A2FAF116D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95" authorId="0" shapeId="0" xr:uid="{13BC0C64-7081-44D2-B2BA-B5149B6F5FA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95" authorId="0" shapeId="0" xr:uid="{57AB83E2-A445-423C-9CC9-39188C670F1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95" authorId="0" shapeId="0" xr:uid="{45E098AB-ED75-42ED-A1CB-48C4B165D1F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5" authorId="0" shapeId="0" xr:uid="{EA39BFB8-24A2-46E5-A87F-6C4157CEA16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96" authorId="0" shapeId="0" xr:uid="{259EAF57-97AB-4250-B64A-5BABF21435F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96" authorId="0" shapeId="0" xr:uid="{DB1770D1-FC13-4A36-85D4-929B13016DE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96" authorId="0" shapeId="0" xr:uid="{571975B3-3CA7-4D3F-949A-293445B9422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6" authorId="0" shapeId="0" xr:uid="{1C3D768A-7641-4F98-ADCD-456A78E415E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05" authorId="0" shapeId="0" xr:uid="{0B008213-CC40-4A0D-966F-1ED78590EDE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05" authorId="0" shapeId="0" xr:uid="{164A4E9A-A589-4B28-A112-0F0E2656B75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05" authorId="0" shapeId="0" xr:uid="{DABD8707-3998-43F1-9DD8-AF490C07008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05" authorId="0" shapeId="0" xr:uid="{4C42E3C6-7AA5-420B-AC84-2AF4FE26BFF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1" authorId="0" shapeId="0" xr:uid="{966867AD-71B0-455A-AFFC-7E2F1B7478D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1" authorId="0" shapeId="0" xr:uid="{40F1C213-6844-4868-B727-B189E4E744F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1" authorId="0" shapeId="0" xr:uid="{EB4BC239-E07A-4F8C-9324-0D639CCD75F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1" authorId="0" shapeId="0" xr:uid="{B1F554D3-9415-456F-BCC6-4B2A03CE636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3" authorId="0" shapeId="0" xr:uid="{14275E11-2487-4C2B-AF30-2680ECC4FBE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13" authorId="0" shapeId="0" xr:uid="{CCA6F310-7836-4818-93E3-692C561F08D4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13" authorId="0" shapeId="0" xr:uid="{F40F0FD2-FBAD-483D-A0FE-D1C17121865E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13" authorId="0" shapeId="0" xr:uid="{68469E75-23F9-4343-8EE6-A179421EF23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117" authorId="0" shapeId="0" xr:uid="{85F1FDCE-2DDF-428E-8FF2-55910283470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7" authorId="0" shapeId="0" xr:uid="{BC985C5E-D417-4C22-A56D-4C9FA73E569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7" authorId="0" shapeId="0" xr:uid="{25688B0F-B52F-4177-88FF-171CA129291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7" authorId="0" shapeId="0" xr:uid="{E0CF02BD-76F2-4C43-8E0B-AA0BB2B2660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8" authorId="0" shapeId="0" xr:uid="{793B6D42-5B8B-4421-8478-0A17E4F00BA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8" authorId="0" shapeId="0" xr:uid="{C85590B2-5CE8-4C1D-A88C-F38592DD908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8" authorId="0" shapeId="0" xr:uid="{04E5D7CD-7C12-4694-B9F4-6C707162BC6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8" authorId="0" shapeId="0" xr:uid="{FADA89E8-6371-4A76-8839-7C0A1565106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21" authorId="0" shapeId="0" xr:uid="{66AD0601-AF96-460E-8E88-6167652FA8A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21" authorId="0" shapeId="0" xr:uid="{6D798FA1-56F4-4A99-A171-D9A71024578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21" authorId="0" shapeId="0" xr:uid="{A9A6B5B4-156C-45A2-ABAA-1A41B5565A9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21" authorId="0" shapeId="0" xr:uid="{93228E50-70C7-4CCC-9788-3AE57DF4C5E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25" authorId="0" shapeId="0" xr:uid="{374E994F-3CE1-4C48-8D62-1B54EA613FF6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128" authorId="0" shapeId="0" xr:uid="{E4853382-55EE-4CC1-BE05-B429DC12E0C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28" authorId="0" shapeId="0" xr:uid="{542FF4E5-42B7-4A7B-A46C-D449AF402521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28" authorId="0" shapeId="0" xr:uid="{FD36DFE7-1D71-4FAA-8A2F-268D3BD2966C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28" authorId="0" shapeId="0" xr:uid="{8AF8ED77-4B2F-415B-9C78-2CF091D1228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29" authorId="0" shapeId="0" xr:uid="{7AB80508-3D1F-4D19-9514-1B5F5D73EEB7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E129" authorId="0" shapeId="0" xr:uid="{EF26F311-6215-405D-8224-7E49FB4AA3F1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B138" authorId="0" shapeId="0" xr:uid="{4FD4EE9F-95BF-4D66-8FBD-BF8E37A2927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38" authorId="0" shapeId="0" xr:uid="{598EAD05-8FA8-429F-929B-A3A8DFFE06D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38" authorId="0" shapeId="0" xr:uid="{05D0712A-1181-40EF-B813-36CF3B5487F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38" authorId="0" shapeId="0" xr:uid="{8F54D559-3C7D-4E49-97BF-FB69325030E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39" authorId="0" shapeId="0" xr:uid="{48FD5571-E2FD-4A50-899D-4EFC55EABA9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39" authorId="0" shapeId="0" xr:uid="{EE49FD72-E733-4FE5-88F4-E6AE498EE1D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39" authorId="0" shapeId="0" xr:uid="{7F3F4709-DEAA-4DFB-A010-EA756C07607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39" authorId="0" shapeId="0" xr:uid="{26134F48-ACF5-4CA2-9EB3-387D5B748B3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48" authorId="0" shapeId="0" xr:uid="{F6561299-D053-47E9-80AB-E7FBABDA248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48" authorId="0" shapeId="0" xr:uid="{959F8D97-F7AC-4913-9CA9-2B7ACD3F800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48" authorId="0" shapeId="0" xr:uid="{811C7036-54E3-4AEF-9B79-2EE87F5EE19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48" authorId="0" shapeId="0" xr:uid="{77155CBE-DE1B-48EF-B75A-68F87E5D30D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54" authorId="0" shapeId="0" xr:uid="{28C3E67B-555C-4E96-BE34-7A6BBD94D62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54" authorId="0" shapeId="0" xr:uid="{AEE4D800-7675-4D4E-B940-882BBD64A6B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54" authorId="0" shapeId="0" xr:uid="{131FA354-B7FD-4B03-A060-F4F3254ED1E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54" authorId="0" shapeId="0" xr:uid="{7DD5DE56-3A43-4865-82CA-0E9E32A1EE9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56" authorId="0" shapeId="0" xr:uid="{D08D846E-89C4-4049-B078-2D22C03380E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56" authorId="0" shapeId="0" xr:uid="{ADCEB5C6-D8E7-4FE4-BE79-3D20427C0A4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56" authorId="0" shapeId="0" xr:uid="{D663E8B1-31C1-4688-8EB6-2000881C966F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56" authorId="0" shapeId="0" xr:uid="{2C4EA8CA-8176-45F9-8C2D-AD6C06389FA2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160" authorId="0" shapeId="0" xr:uid="{A0745D2B-E207-4418-91A1-7C346B792C6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0" authorId="0" shapeId="0" xr:uid="{03E8BDC3-3801-4AAE-8600-B19DA347A23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0" authorId="0" shapeId="0" xr:uid="{6BCFF11D-E317-477A-8981-AB8AE317D53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0" authorId="0" shapeId="0" xr:uid="{BD5D134E-8186-412D-8670-AC399AAE06A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1" authorId="0" shapeId="0" xr:uid="{A317BA70-4452-4142-AED6-718F8FB8543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1" authorId="0" shapeId="0" xr:uid="{820E605F-E449-4ED3-9B37-6006E05D720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1" authorId="0" shapeId="0" xr:uid="{283582C7-701D-48E8-804E-1F007C7AF8B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1" authorId="0" shapeId="0" xr:uid="{42ACE40E-BB9F-4D4E-8039-03EB323D6CD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4" authorId="0" shapeId="0" xr:uid="{B1BEA709-1804-4DAD-8259-55D32557834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4" authorId="0" shapeId="0" xr:uid="{B213B3F5-1931-4BAF-9C4E-601C70A0DC1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4" authorId="0" shapeId="0" xr:uid="{5CF9A545-0E83-494B-ADD2-F0072FE8258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4" authorId="0" shapeId="0" xr:uid="{E744F10D-9101-4C26-A508-6C7F1F79306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8" authorId="0" shapeId="0" xr:uid="{1656C94B-A6B9-448D-863F-B06F809B489B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171" authorId="0" shapeId="0" xr:uid="{6D485A7A-5172-4E8F-986A-E7EB3F4F5568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71" authorId="0" shapeId="0" xr:uid="{4127643C-89CB-40BC-B615-CCCAD1F7948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71" authorId="0" shapeId="0" xr:uid="{415F10C4-B068-45BC-9B1A-134F289B48C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71" authorId="0" shapeId="0" xr:uid="{9D3791A9-6F37-40E6-81B4-311B5DC1000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72" authorId="0" shapeId="0" xr:uid="{1301A907-C037-43BD-9851-8A3E370FBEA4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E172" authorId="0" shapeId="0" xr:uid="{AA0285A4-F107-4A6A-B4FA-13E4E7583EBE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6800743E-6DAC-413C-AC6F-5B640CD43C1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" authorId="0" shapeId="0" xr:uid="{75578563-73FE-4C47-83BD-142DD699C0ED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D14" authorId="0" shapeId="0" xr:uid="{9C30A5D3-80EF-4F9C-BB81-22DDB7F8C46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4" authorId="0" shapeId="0" xr:uid="{08F74D2D-6DAE-4A8C-8FD3-F1A0C24E440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22" authorId="0" shapeId="0" xr:uid="{F4636BC3-9326-4831-B75F-BDB1BDD2628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22" authorId="0" shapeId="0" xr:uid="{DE96A35A-22E2-4040-ABAE-EF6DA55794A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25" authorId="0" shapeId="0" xr:uid="{E3A577D0-7FEB-4691-A987-773D448E3FD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25" authorId="0" shapeId="0" xr:uid="{EF9A9EDD-A8DF-4A08-A207-FF0BC2EF34F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25" authorId="0" shapeId="0" xr:uid="{0D4C7B98-6CB8-45C8-A04D-EF6B96C6FC2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25" authorId="0" shapeId="0" xr:uid="{3D302F2E-5E87-4798-8E68-5DF94A71530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27" authorId="0" shapeId="0" xr:uid="{557E3636-B1BD-4657-B272-A81FABEE7000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27" authorId="0" shapeId="0" xr:uid="{9BACB051-B47B-4406-92C0-7978CF818A7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27" authorId="0" shapeId="0" xr:uid="{C304D34E-6775-42D3-9AD7-52FAB8BB9D3E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27" authorId="0" shapeId="0" xr:uid="{3BFE03A4-F5DB-4EC9-B3E5-68A8D88F00CF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32" authorId="0" shapeId="0" xr:uid="{788E80EA-7DD0-46B7-86E0-EFB60C4195B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32" authorId="0" shapeId="0" xr:uid="{E44E0A91-C7E0-4CF9-B8EB-083F2B6BD1F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32" authorId="0" shapeId="0" xr:uid="{6FF06AA0-402F-4BFF-A0E6-10DA2AD62EB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32" authorId="0" shapeId="0" xr:uid="{1277C7CF-965C-4432-A223-CC8F253100C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39" authorId="0" shapeId="0" xr:uid="{F62B0913-0F8A-4DD2-9465-089489A51178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42" authorId="0" shapeId="0" xr:uid="{291DD485-F504-4897-AFF7-E30055C41093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42" authorId="0" shapeId="0" xr:uid="{AB118F79-2CF5-4100-9C82-41BE63EEC98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42" authorId="0" shapeId="0" xr:uid="{8819E70B-6B11-42E2-93F8-B059E75DDEC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42" authorId="0" shapeId="0" xr:uid="{EDBB63FA-83BC-4183-A138-12C9299FE5E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43" authorId="0" shapeId="0" xr:uid="{3905C9D2-E967-4EE3-9CE0-BF9B1BDDF41F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C43" authorId="0" shapeId="0" xr:uid="{2817480E-5B4F-4A87-8411-AE5F6A211846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D43" authorId="0" shapeId="0" xr:uid="{5FAEF9A4-E09A-4164-844C-3DC84DD3B5C1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E43" authorId="0" shapeId="0" xr:uid="{6DF31ECB-7D75-4177-9708-9C32B58DE3B7}">
      <text>
        <r>
          <rPr>
            <sz val="11"/>
            <color indexed="8"/>
            <rFont val="Calibri"/>
            <family val="2"/>
            <scheme val="minor"/>
          </rPr>
          <t xml:space="preserve">This total has been rounded to the base given in the BASE indicator
</t>
        </r>
      </text>
    </comment>
    <comment ref="B52" authorId="0" shapeId="0" xr:uid="{8CB7E326-402E-44E4-BB77-B5CFA819ED6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2" authorId="0" shapeId="0" xr:uid="{644FFDB8-A4DB-4AEF-922A-1B8D7A4ED59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2" authorId="0" shapeId="0" xr:uid="{6AB537E4-AB76-4547-B35E-4D9884F63D6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2" authorId="0" shapeId="0" xr:uid="{3216D638-C0B2-4ABF-9E99-8D25D0CA44D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53" authorId="0" shapeId="0" xr:uid="{20FC8903-D5FD-44C5-A03B-BA62269A03B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3" authorId="0" shapeId="0" xr:uid="{E029240B-A9D8-4460-890F-8BB0C355026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3" authorId="0" shapeId="0" xr:uid="{6D434EBB-4278-445D-B173-54F8D2FA989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3" authorId="0" shapeId="0" xr:uid="{AE9B1776-1FFE-403C-B7FD-C5D33C7A992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6" authorId="0" shapeId="0" xr:uid="{0EE1806E-BAC1-46A7-8860-BDEDA833879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59" authorId="0" shapeId="0" xr:uid="{6CB42C13-E3DA-4DA2-88DE-4C1F376AC4D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59" authorId="0" shapeId="0" xr:uid="{28A91A67-1B8B-4943-9ED5-74904ADE948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59" authorId="0" shapeId="0" xr:uid="{E74648C6-7EBF-4CDE-9048-5D2DE2C6BC6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59" authorId="0" shapeId="0" xr:uid="{BD610503-3D1B-47C9-8A7F-ECACF5A4951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62" authorId="0" shapeId="0" xr:uid="{D69E6974-4D56-4E22-8694-B008BEF6395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62" authorId="0" shapeId="0" xr:uid="{963AD667-0E59-42A0-ABF1-8609FFD4AE7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62" authorId="0" shapeId="0" xr:uid="{7D12AE59-94C6-48EF-BB28-412177DBC69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62" authorId="0" shapeId="0" xr:uid="{30D7BD55-3B66-40B5-8962-490C029851A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64" authorId="0" shapeId="0" xr:uid="{65EDFC9C-E01B-4916-89C6-5610F3BE43B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64" authorId="0" shapeId="0" xr:uid="{4A47C719-196D-498A-AA38-F0C98013A76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64" authorId="0" shapeId="0" xr:uid="{C8DCB409-B4D4-4118-A20F-3698F2A35C3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0" authorId="0" shapeId="0" xr:uid="{CCE0572A-3023-4FEA-A093-50E1240CC24E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70" authorId="0" shapeId="0" xr:uid="{452F5CE9-FB5C-4F02-BABE-F80B8AE8AB4C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70" authorId="0" shapeId="0" xr:uid="{C2F53ACE-BFDB-4E58-8FD0-A669E6CA8D61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70" authorId="0" shapeId="0" xr:uid="{2ABE1FAF-F724-47E6-85EC-1DD7925E326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74" authorId="0" shapeId="0" xr:uid="{9A4541DD-66D7-487C-9C88-5BF1B764147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4" authorId="0" shapeId="0" xr:uid="{C0F5F9F5-C22F-4E23-B9C1-AB1F72FA1A9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4" authorId="0" shapeId="0" xr:uid="{00A6FC6C-834C-437B-AC7C-5CBE87705B4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4" authorId="0" shapeId="0" xr:uid="{075402A8-7168-470B-BD69-2ED27165536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5" authorId="0" shapeId="0" xr:uid="{EA18476E-26D9-48E0-BD32-BCF3CEF13AC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5" authorId="0" shapeId="0" xr:uid="{EDF87FBC-6DCD-4BAC-BA6A-127E6FA1620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5" authorId="0" shapeId="0" xr:uid="{64DF7A54-5D19-45B6-9F1C-7E17E0C698D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5" authorId="0" shapeId="0" xr:uid="{283486C0-EEAE-451A-A7E2-7797705A295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79" authorId="0" shapeId="0" xr:uid="{0910A7DC-4CBF-4874-B6CA-1E5D4927852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79" authorId="0" shapeId="0" xr:uid="{7EABC562-3DCA-482C-AAC3-0A4565C8FD1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79" authorId="0" shapeId="0" xr:uid="{7DBE523B-6AA2-4861-B068-682E1904C09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79" authorId="0" shapeId="0" xr:uid="{3CE7D8A8-FC88-487A-BAEC-4B986676402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80" authorId="0" shapeId="0" xr:uid="{BBA74AB5-7FCA-4A1A-B077-C20DA6C72B5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80" authorId="0" shapeId="0" xr:uid="{CBBD2E84-DD26-481E-A94B-03483541802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80" authorId="0" shapeId="0" xr:uid="{702673BD-6E57-471D-8B4E-D009FB69C51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80" authorId="0" shapeId="0" xr:uid="{271EC804-0804-477B-AE7C-F3FDF0A3E39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82" authorId="0" shapeId="0" xr:uid="{6B7591F9-FC15-427F-BC6C-58ABF1119570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85" authorId="0" shapeId="0" xr:uid="{87A1280B-0EAD-428F-90C5-6F5C09331D9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85" authorId="0" shapeId="0" xr:uid="{F05870AC-D4EE-47BE-8D5F-480608A7F33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85" authorId="0" shapeId="0" xr:uid="{3DC57A10-BAA4-49A5-BBE5-EBAA15D2B46F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85" authorId="0" shapeId="0" xr:uid="{26233E6D-164E-4504-805A-6B25D959C470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95" authorId="0" shapeId="0" xr:uid="{6BAB73A8-6C8B-4F6D-8211-7A0E0A454EB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95" authorId="0" shapeId="0" xr:uid="{5BAEBCF4-0A3B-4D3C-99C3-A0C8DFC612D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95" authorId="0" shapeId="0" xr:uid="{3849B09B-AFA8-4D9E-9B91-8526F66CA7C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5" authorId="0" shapeId="0" xr:uid="{93C56821-326E-4A01-9DE2-049830B4D2D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96" authorId="0" shapeId="0" xr:uid="{65BF52DC-7F81-4A41-8B23-FDA8BD54424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96" authorId="0" shapeId="0" xr:uid="{2A73AE83-1355-4C0A-8333-0124B805F2A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96" authorId="0" shapeId="0" xr:uid="{89ED5AF0-34F6-4FB6-A534-D5028867A0C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96" authorId="0" shapeId="0" xr:uid="{D516BD79-A1D9-4101-AADD-2FDC69BD7EC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05" authorId="0" shapeId="0" xr:uid="{A3CEC959-35B6-43B6-A5D7-2812F293C9CA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05" authorId="0" shapeId="0" xr:uid="{8306F13B-1E22-4AEE-BEAC-CEAA35F240C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05" authorId="0" shapeId="0" xr:uid="{4D45C01D-BD11-4EC8-A683-DEA8BE808ED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05" authorId="0" shapeId="0" xr:uid="{18A54F45-3971-4958-8DBF-54677FD513F8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1" authorId="0" shapeId="0" xr:uid="{FBAF744F-F262-4C93-A1CF-9202F602EFB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1" authorId="0" shapeId="0" xr:uid="{706EC574-072D-465E-B9E4-D5EA368B22F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1" authorId="0" shapeId="0" xr:uid="{3B40381D-B910-4AA8-814C-9D41DB8E395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1" authorId="0" shapeId="0" xr:uid="{2522023C-C516-4464-9D31-8AC6FB11221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3" authorId="0" shapeId="0" xr:uid="{9A666102-8B4F-4369-BEC4-58ED902F1FEC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13" authorId="0" shapeId="0" xr:uid="{A67BC2A1-800F-405A-A03B-F1FF6C6F875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13" authorId="0" shapeId="0" xr:uid="{90B19554-C57D-4949-8400-BB765EA230FF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13" authorId="0" shapeId="0" xr:uid="{4E7CC5A7-EA47-4EB6-B4BA-975A6F7A9FD1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117" authorId="0" shapeId="0" xr:uid="{D9A9DBAF-4DB9-4992-8C20-CA520EB5E73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7" authorId="0" shapeId="0" xr:uid="{2565A3AC-3785-4719-9F3A-ED7BE5E789F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7" authorId="0" shapeId="0" xr:uid="{C51FBA81-65DE-4E4C-9B2D-4FBE36CC509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7" authorId="0" shapeId="0" xr:uid="{C3D5129D-6B23-4A09-8DBF-EFAF7AAB1D2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18" authorId="0" shapeId="0" xr:uid="{24605CE0-46EC-402E-9AC3-1C779B956D9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18" authorId="0" shapeId="0" xr:uid="{5CF9F5B7-C932-40DB-9523-693ADB195B3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18" authorId="0" shapeId="0" xr:uid="{839D1287-34D5-4D34-BB47-8D79264CDD7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18" authorId="0" shapeId="0" xr:uid="{7BE2B535-C349-4C42-9EED-F0EACDC01D3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21" authorId="0" shapeId="0" xr:uid="{ADF9DAC0-4B96-4F88-958D-0DA40CB8E19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21" authorId="0" shapeId="0" xr:uid="{DA828B2C-7CEE-422F-A212-B8526018BD0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21" authorId="0" shapeId="0" xr:uid="{99CA3028-101B-4030-B2D8-F2C143C7F27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21" authorId="0" shapeId="0" xr:uid="{642EC458-8535-4E07-B71E-ED863F8168B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25" authorId="0" shapeId="0" xr:uid="{1786044D-1F37-4C2A-B473-9B7A2ED2673F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128" authorId="0" shapeId="0" xr:uid="{771CA33A-F806-4E12-B6A7-AC351658441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28" authorId="0" shapeId="0" xr:uid="{83863A0D-AD31-4E59-A9C7-E805840D9C13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28" authorId="0" shapeId="0" xr:uid="{1CA10527-B7E1-41BD-A8A4-C351E56E79F2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28" authorId="0" shapeId="0" xr:uid="{E2D65BB1-AB00-45FA-8AFD-1D25B34092F3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29" authorId="0" shapeId="0" xr:uid="{4D3BDF04-4F15-4371-920A-E4DD4405780F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E129" authorId="0" shapeId="0" xr:uid="{905F7DD1-B037-4DD9-8EE2-D78D9369946C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B138" authorId="0" shapeId="0" xr:uid="{ACDBE7A4-0C4E-4AD6-9A12-224BE8028DE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38" authorId="0" shapeId="0" xr:uid="{463D1E6D-141F-4AD9-804B-82248B6C85E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38" authorId="0" shapeId="0" xr:uid="{99240E83-D8ED-4D6C-8D49-D3D684EC0D8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38" authorId="0" shapeId="0" xr:uid="{3A74445A-C22C-42D6-9F58-43ABBC6829C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39" authorId="0" shapeId="0" xr:uid="{ACCA08A8-2B9E-47E0-B9F4-71C2CB761335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39" authorId="0" shapeId="0" xr:uid="{907F6760-1F56-4B4F-AE60-50F25E1697A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39" authorId="0" shapeId="0" xr:uid="{3C8FEF52-817C-4BB0-9756-A843B24AD533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39" authorId="0" shapeId="0" xr:uid="{1887FB74-8BB7-43E1-8124-2BDAED2F2E9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48" authorId="0" shapeId="0" xr:uid="{D4DFC1D3-AFF9-474C-B1CD-7E3FE77EFE2D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48" authorId="0" shapeId="0" xr:uid="{86E4935D-581A-4FF2-A193-E135C984838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48" authorId="0" shapeId="0" xr:uid="{F738FBAC-4277-4271-9536-F0BB50C2566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48" authorId="0" shapeId="0" xr:uid="{AD7198E2-5525-4B23-AC4C-41C700157D0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54" authorId="0" shapeId="0" xr:uid="{49D3C8C1-8E1E-406E-8800-1BDAA46477C0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54" authorId="0" shapeId="0" xr:uid="{A7060877-3603-452A-9F47-8005458AD22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54" authorId="0" shapeId="0" xr:uid="{69BAB09A-9973-42BE-9CA6-7830A36FBE4F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54" authorId="0" shapeId="0" xr:uid="{40068A5A-2008-495D-A842-EFCDA6B6544C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56" authorId="0" shapeId="0" xr:uid="{E2015C41-CA8D-43E2-9526-DD66B62E049A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56" authorId="0" shapeId="0" xr:uid="{EACF0B36-6C32-49DC-80DE-1EFEDB1B8893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56" authorId="0" shapeId="0" xr:uid="{9C9226AE-5C97-4CD3-B948-177D9E310B53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56" authorId="0" shapeId="0" xr:uid="{AB78D19B-A816-49A1-A48D-FB74D74886B6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B160" authorId="0" shapeId="0" xr:uid="{83620B59-A41B-4EB3-A8B7-076CF1E715FB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0" authorId="0" shapeId="0" xr:uid="{E9F8B177-4ECB-4415-B681-78F33D79BFE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0" authorId="0" shapeId="0" xr:uid="{B26B3D6C-E92D-411F-8839-EAC8AD97662E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0" authorId="0" shapeId="0" xr:uid="{EA7A292D-B1A7-46A1-9D25-6A344030B78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1" authorId="0" shapeId="0" xr:uid="{09640E83-38EC-4C3C-8A57-6607CEB55E07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1" authorId="0" shapeId="0" xr:uid="{ADCD7050-ADBB-44A0-8D2C-FC31D1507C3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1" authorId="0" shapeId="0" xr:uid="{D223E9AA-8970-453C-A3CF-429C454D22C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1" authorId="0" shapeId="0" xr:uid="{803EFA51-8A9E-4D19-9DCF-9626116A7E82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4" authorId="0" shapeId="0" xr:uid="{9CFBD27A-934E-4A76-8C38-908148F2C044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C164" authorId="0" shapeId="0" xr:uid="{0E23E6D3-ACD3-4CA6-A07D-B11EFFE52066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D164" authorId="0" shapeId="0" xr:uid="{189058D2-A054-4510-9432-A80D36F82419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E164" authorId="0" shapeId="0" xr:uid="{74B70CBC-B07A-4E75-A5A1-F97422901631}">
      <text>
        <r>
          <rPr>
            <sz val="11"/>
            <color indexed="8"/>
            <rFont val="Calibri"/>
            <family val="2"/>
            <scheme val="minor"/>
          </rPr>
          <t xml:space="preserve">Data for this item is confidential and has been suppressed
</t>
        </r>
      </text>
    </comment>
    <comment ref="B168" authorId="0" shapeId="0" xr:uid="{E1F0721E-16F6-438F-82D4-45632329B2E6}">
      <text>
        <r>
          <rPr>
            <sz val="11"/>
            <color indexed="8"/>
            <rFont val="Calibri"/>
            <family val="2"/>
            <scheme val="minor"/>
          </rPr>
          <t xml:space="preserve">Data for this item is estimated and has been suppressed
</t>
        </r>
      </text>
    </comment>
    <comment ref="B171" authorId="0" shapeId="0" xr:uid="{BBE34FAB-1E25-4595-B76B-6D1D3BADD684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C171" authorId="0" shapeId="0" xr:uid="{173E6B72-1836-41BA-986A-9CD9734839A9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71" authorId="0" shapeId="0" xr:uid="{4FD1F325-339C-4881-B5F1-FCD9AA8D7607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E171" authorId="0" shapeId="0" xr:uid="{93FA260A-E22A-4EB5-9D7B-4FEEFE1B339D}">
      <text>
        <r>
          <rPr>
            <sz val="11"/>
            <color indexed="8"/>
            <rFont val="Calibri"/>
            <family val="2"/>
            <scheme val="minor"/>
          </rPr>
          <t xml:space="preserve">Data for this country/period are not yet available
</t>
        </r>
      </text>
    </comment>
    <comment ref="D172" authorId="0" shapeId="0" xr:uid="{E430FBD2-9E1B-45DD-A81D-11F21681E797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  <comment ref="E172" authorId="0" shapeId="0" xr:uid="{C2547FE3-E289-4FC1-8B6A-F9BA0842CCC8}">
      <text>
        <r>
          <rPr>
            <sz val="11"/>
            <color indexed="8"/>
            <rFont val="Calibri"/>
            <family val="2"/>
            <scheme val="minor"/>
          </rPr>
          <t xml:space="preserve">At least one of the national figures in this EU aggregate is estimated
</t>
        </r>
      </text>
    </comment>
  </commentList>
</comments>
</file>

<file path=xl/sharedStrings.xml><?xml version="1.0" encoding="utf-8"?>
<sst xmlns="http://schemas.openxmlformats.org/spreadsheetml/2006/main" count="574" uniqueCount="68">
  <si>
    <t/>
  </si>
  <si>
    <t>Extracted on</t>
  </si>
  <si>
    <t>INDICATORS</t>
  </si>
  <si>
    <t>PRODQNT</t>
  </si>
  <si>
    <t>PRCCODE</t>
  </si>
  <si>
    <t>Prepared pigments, opacifiers, colours and similar preparations for ceramics, enamelling or glass</t>
  </si>
  <si>
    <t>Back to TOC</t>
  </si>
  <si>
    <t>DECL/PERIOD</t>
  </si>
  <si>
    <t>Jan.-Dec. 2016</t>
  </si>
  <si>
    <t>Jan.-Dec. 2017</t>
  </si>
  <si>
    <t>Jan.-Dec. 2018</t>
  </si>
  <si>
    <t>Jan.-Dec. 2019</t>
  </si>
  <si>
    <t>PERÍODO 2016-2019</t>
  </si>
  <si>
    <t>France</t>
  </si>
  <si>
    <t>Netherlands</t>
  </si>
  <si>
    <t>Germany</t>
  </si>
  <si>
    <t>Italy</t>
  </si>
  <si>
    <t>United Kingdom</t>
  </si>
  <si>
    <t>Ireland</t>
  </si>
  <si>
    <t>Denmark</t>
  </si>
  <si>
    <t>Greece</t>
  </si>
  <si>
    <t>Portugal</t>
  </si>
  <si>
    <t>Spain</t>
  </si>
  <si>
    <t>Belgium</t>
  </si>
  <si>
    <t>Luxemburg</t>
  </si>
  <si>
    <t>Iceland</t>
  </si>
  <si>
    <t>Norway</t>
  </si>
  <si>
    <t>Sweden</t>
  </si>
  <si>
    <t>Finland</t>
  </si>
  <si>
    <t>Austria</t>
  </si>
  <si>
    <t>Malta</t>
  </si>
  <si>
    <t>Turkey</t>
  </si>
  <si>
    <t>Estonia</t>
  </si>
  <si>
    <t>Latvia</t>
  </si>
  <si>
    <t>Lithuania</t>
  </si>
  <si>
    <t>Poland</t>
  </si>
  <si>
    <t>Czechia</t>
  </si>
  <si>
    <t>Slovakia</t>
  </si>
  <si>
    <t>Hungary</t>
  </si>
  <si>
    <t>Romania</t>
  </si>
  <si>
    <t>Bulgaria</t>
  </si>
  <si>
    <t>Slovenia</t>
  </si>
  <si>
    <t>Croatia</t>
  </si>
  <si>
    <t>Bosnia and Herzegovina</t>
  </si>
  <si>
    <t>North Macedonia</t>
  </si>
  <si>
    <t>Montenegro</t>
  </si>
  <si>
    <t>Serbia</t>
  </si>
  <si>
    <t>EUROPEAN UNION (28)</t>
  </si>
  <si>
    <t>Cyprus</t>
  </si>
  <si>
    <t>Vitrifiable enamels and glazes, engobes (slips) and similar preparations for ceramics, enamelling or glass</t>
  </si>
  <si>
    <t>PERÍODO</t>
  </si>
  <si>
    <t>Liquid lustres and similar preparations; glass frit and other glass in powder; granules or flakes</t>
  </si>
  <si>
    <t>GLOBAL</t>
  </si>
  <si>
    <t>España</t>
  </si>
  <si>
    <t>%PRODQNT 30</t>
  </si>
  <si>
    <t>%PRODQNT50</t>
  </si>
  <si>
    <t>%PRODQNT 70</t>
  </si>
  <si>
    <t>%PRODQNT 30+50+70</t>
  </si>
  <si>
    <t>PRODQNT 20302130</t>
  </si>
  <si>
    <t>PRODQNT 20302150</t>
  </si>
  <si>
    <t>PRODQNT 20302170</t>
  </si>
  <si>
    <t>PRODQNT 203021</t>
  </si>
  <si>
    <t>Producción España (kg)</t>
  </si>
  <si>
    <t>Producción UE (kg)</t>
  </si>
  <si>
    <t>% PRODQNT 20302130</t>
  </si>
  <si>
    <t>% PRODQNT 20302150</t>
  </si>
  <si>
    <t>% PRODQNT 20302170</t>
  </si>
  <si>
    <t>% PRODQNT 203021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</si>
</sst>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7" x14ac:knownFonts="1">
    <font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indexed="12"/>
      <name val="Calibri"/>
      <family val="2"/>
    </font>
    <font>
      <sz val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4" fontId="0" fillId="0" borderId="0" xfId="0" applyNumberFormat="1" applyAlignment="1">
      <alignment horizontal="left"/>
    </xf>
    <xf numFmtId="0" fontId="4" fillId="0" borderId="0" xfId="0" applyFont="1"/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1" fontId="0" fillId="0" borderId="1" xfId="0" applyNumberFormat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10" fontId="6" fillId="0" borderId="1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42E7A-DF90-48E5-8FBD-0975581C3F7A}">
  <dimension ref="A1:F194"/>
  <sheetViews>
    <sheetView topLeftCell="A172" workbookViewId="0">
      <selection activeCell="J181" sqref="J181"/>
    </sheetView>
  </sheetViews>
  <sheetFormatPr baseColWidth="10" defaultColWidth="8.7265625" defaultRowHeight="14.5" x14ac:dyDescent="0.35"/>
  <cols>
    <col min="1" max="1" width="21.26953125" bestFit="1" customWidth="1"/>
    <col min="2" max="2" width="20.26953125" customWidth="1"/>
    <col min="3" max="5" width="12.81640625" bestFit="1" customWidth="1"/>
    <col min="6" max="6" width="17.6328125" bestFit="1" customWidth="1"/>
  </cols>
  <sheetData>
    <row r="1" spans="1:6" x14ac:dyDescent="0.35">
      <c r="A1" s="1" t="s">
        <v>0</v>
      </c>
    </row>
    <row r="2" spans="1:6" x14ac:dyDescent="0.35">
      <c r="A2" t="s">
        <v>1</v>
      </c>
      <c r="B2" s="2">
        <v>44390.336944444447</v>
      </c>
    </row>
    <row r="4" spans="1:6" x14ac:dyDescent="0.35">
      <c r="A4" t="s">
        <v>2</v>
      </c>
      <c r="B4" t="s">
        <v>3</v>
      </c>
    </row>
    <row r="5" spans="1:6" x14ac:dyDescent="0.35">
      <c r="A5" t="s">
        <v>4</v>
      </c>
      <c r="B5" t="s">
        <v>5</v>
      </c>
    </row>
    <row r="6" spans="1:6" x14ac:dyDescent="0.35">
      <c r="A6" s="3" t="s">
        <v>6</v>
      </c>
    </row>
    <row r="8" spans="1:6" x14ac:dyDescent="0.35">
      <c r="A8" s="4" t="s">
        <v>7</v>
      </c>
      <c r="B8" s="4" t="s">
        <v>8</v>
      </c>
      <c r="C8" s="4" t="s">
        <v>9</v>
      </c>
      <c r="D8" s="4" t="s">
        <v>10</v>
      </c>
      <c r="E8" s="4" t="s">
        <v>11</v>
      </c>
      <c r="F8" s="5" t="s">
        <v>12</v>
      </c>
    </row>
    <row r="9" spans="1:6" x14ac:dyDescent="0.35">
      <c r="A9" s="4" t="s">
        <v>13</v>
      </c>
      <c r="B9" s="6" t="s">
        <v>0</v>
      </c>
      <c r="C9" s="7">
        <v>252090</v>
      </c>
      <c r="D9" s="7">
        <v>299737</v>
      </c>
      <c r="E9" s="6" t="s">
        <v>0</v>
      </c>
      <c r="F9" s="6">
        <f>SUM(B9:E9)</f>
        <v>551827</v>
      </c>
    </row>
    <row r="10" spans="1:6" x14ac:dyDescent="0.35">
      <c r="A10" s="8" t="s">
        <v>14</v>
      </c>
      <c r="B10" s="7">
        <v>8023000</v>
      </c>
      <c r="C10" s="7">
        <v>8820000</v>
      </c>
      <c r="D10" s="7">
        <v>8422000</v>
      </c>
      <c r="E10" s="7">
        <v>8181000</v>
      </c>
      <c r="F10" s="6">
        <f t="shared" ref="F10:F44" si="0">SUM(B10:E10)</f>
        <v>33446000</v>
      </c>
    </row>
    <row r="11" spans="1:6" x14ac:dyDescent="0.35">
      <c r="A11" s="8" t="s">
        <v>15</v>
      </c>
      <c r="B11" s="7">
        <v>21965000</v>
      </c>
      <c r="C11" s="7">
        <v>23045000</v>
      </c>
      <c r="D11" s="7">
        <v>20517000</v>
      </c>
      <c r="E11" s="7">
        <v>19843000</v>
      </c>
      <c r="F11" s="6">
        <f t="shared" si="0"/>
        <v>85370000</v>
      </c>
    </row>
    <row r="12" spans="1:6" x14ac:dyDescent="0.35">
      <c r="A12" s="8" t="s">
        <v>16</v>
      </c>
      <c r="B12" s="7">
        <v>70527000</v>
      </c>
      <c r="C12" s="7">
        <v>102068000</v>
      </c>
      <c r="D12" s="7">
        <v>45965000</v>
      </c>
      <c r="E12" s="7">
        <v>64776000</v>
      </c>
      <c r="F12" s="6">
        <f t="shared" si="0"/>
        <v>283336000</v>
      </c>
    </row>
    <row r="13" spans="1:6" x14ac:dyDescent="0.35">
      <c r="A13" s="8" t="s">
        <v>17</v>
      </c>
      <c r="B13" s="7">
        <v>5379354</v>
      </c>
      <c r="C13" s="7">
        <v>6021533</v>
      </c>
      <c r="D13" s="7">
        <v>11391151</v>
      </c>
      <c r="E13" s="7">
        <v>6027238</v>
      </c>
      <c r="F13" s="6">
        <f t="shared" si="0"/>
        <v>28819276</v>
      </c>
    </row>
    <row r="14" spans="1:6" x14ac:dyDescent="0.35">
      <c r="A14" s="4" t="s">
        <v>18</v>
      </c>
      <c r="B14" s="7">
        <v>0</v>
      </c>
      <c r="C14" s="7">
        <v>0</v>
      </c>
      <c r="D14" s="6" t="s">
        <v>0</v>
      </c>
      <c r="E14" s="6" t="s">
        <v>0</v>
      </c>
      <c r="F14" s="6">
        <f t="shared" si="0"/>
        <v>0</v>
      </c>
    </row>
    <row r="15" spans="1:6" x14ac:dyDescent="0.35">
      <c r="A15" s="4" t="s">
        <v>19</v>
      </c>
      <c r="B15" s="7">
        <v>6125</v>
      </c>
      <c r="C15" s="7">
        <v>5356</v>
      </c>
      <c r="D15" s="7">
        <v>0</v>
      </c>
      <c r="E15" s="7">
        <v>861</v>
      </c>
      <c r="F15" s="6">
        <f t="shared" si="0"/>
        <v>12342</v>
      </c>
    </row>
    <row r="16" spans="1:6" x14ac:dyDescent="0.35">
      <c r="A16" s="4" t="s">
        <v>20</v>
      </c>
      <c r="B16" s="7">
        <v>0</v>
      </c>
      <c r="C16" s="7">
        <v>0</v>
      </c>
      <c r="D16" s="7">
        <v>0</v>
      </c>
      <c r="E16" s="7">
        <v>0</v>
      </c>
      <c r="F16" s="6">
        <f t="shared" si="0"/>
        <v>0</v>
      </c>
    </row>
    <row r="17" spans="1:6" x14ac:dyDescent="0.35">
      <c r="A17" s="4" t="s">
        <v>21</v>
      </c>
      <c r="B17" s="7">
        <v>338793</v>
      </c>
      <c r="C17" s="7">
        <v>352197</v>
      </c>
      <c r="D17" s="7">
        <v>340469</v>
      </c>
      <c r="E17" s="7">
        <v>406791</v>
      </c>
      <c r="F17" s="6">
        <f t="shared" si="0"/>
        <v>1438250</v>
      </c>
    </row>
    <row r="18" spans="1:6" x14ac:dyDescent="0.35">
      <c r="A18" s="8" t="s">
        <v>22</v>
      </c>
      <c r="B18" s="7">
        <v>91439000</v>
      </c>
      <c r="C18" s="7">
        <v>101889000</v>
      </c>
      <c r="D18" s="7">
        <v>104886000</v>
      </c>
      <c r="E18" s="7">
        <v>96260000</v>
      </c>
      <c r="F18" s="6">
        <f t="shared" si="0"/>
        <v>394474000</v>
      </c>
    </row>
    <row r="19" spans="1:6" x14ac:dyDescent="0.35">
      <c r="A19" s="4" t="s">
        <v>23</v>
      </c>
      <c r="B19" s="7">
        <v>0</v>
      </c>
      <c r="C19" s="7">
        <v>0</v>
      </c>
      <c r="D19" s="7">
        <v>0</v>
      </c>
      <c r="E19" s="7">
        <v>0</v>
      </c>
      <c r="F19" s="6">
        <f t="shared" si="0"/>
        <v>0</v>
      </c>
    </row>
    <row r="20" spans="1:6" x14ac:dyDescent="0.35">
      <c r="A20" s="4" t="s">
        <v>24</v>
      </c>
      <c r="B20" s="7">
        <v>0</v>
      </c>
      <c r="C20" s="7">
        <v>0</v>
      </c>
      <c r="D20" s="7">
        <v>0</v>
      </c>
      <c r="E20" s="7">
        <v>0</v>
      </c>
      <c r="F20" s="6">
        <f t="shared" si="0"/>
        <v>0</v>
      </c>
    </row>
    <row r="21" spans="1:6" x14ac:dyDescent="0.35">
      <c r="A21" s="4" t="s">
        <v>25</v>
      </c>
      <c r="B21" s="7">
        <v>0</v>
      </c>
      <c r="C21" s="7">
        <v>0</v>
      </c>
      <c r="D21" s="7">
        <v>0</v>
      </c>
      <c r="E21" s="7">
        <v>0</v>
      </c>
      <c r="F21" s="6">
        <f t="shared" si="0"/>
        <v>0</v>
      </c>
    </row>
    <row r="22" spans="1:6" x14ac:dyDescent="0.35">
      <c r="A22" s="4" t="s">
        <v>26</v>
      </c>
      <c r="B22" s="7">
        <v>0</v>
      </c>
      <c r="C22" s="7">
        <v>0</v>
      </c>
      <c r="D22" s="6" t="s">
        <v>0</v>
      </c>
      <c r="E22" s="6" t="s">
        <v>0</v>
      </c>
      <c r="F22" s="6">
        <f t="shared" si="0"/>
        <v>0</v>
      </c>
    </row>
    <row r="23" spans="1:6" x14ac:dyDescent="0.35">
      <c r="A23" s="4" t="s">
        <v>27</v>
      </c>
      <c r="B23" s="7">
        <v>0</v>
      </c>
      <c r="C23" s="7">
        <v>0</v>
      </c>
      <c r="D23" s="7">
        <v>0</v>
      </c>
      <c r="E23" s="7">
        <v>0</v>
      </c>
      <c r="F23" s="6">
        <f t="shared" si="0"/>
        <v>0</v>
      </c>
    </row>
    <row r="24" spans="1:6" x14ac:dyDescent="0.35">
      <c r="A24" s="4" t="s">
        <v>28</v>
      </c>
      <c r="B24" s="7">
        <v>0</v>
      </c>
      <c r="C24" s="7">
        <v>4444</v>
      </c>
      <c r="D24" s="7">
        <v>0</v>
      </c>
      <c r="E24" s="7">
        <v>0</v>
      </c>
      <c r="F24" s="6">
        <f t="shared" si="0"/>
        <v>4444</v>
      </c>
    </row>
    <row r="25" spans="1:6" x14ac:dyDescent="0.35">
      <c r="A25" s="4" t="s">
        <v>29</v>
      </c>
      <c r="B25" s="6" t="s">
        <v>0</v>
      </c>
      <c r="C25" s="6" t="s">
        <v>0</v>
      </c>
      <c r="D25" s="6" t="s">
        <v>0</v>
      </c>
      <c r="E25" s="6" t="s">
        <v>0</v>
      </c>
      <c r="F25" s="6">
        <f t="shared" si="0"/>
        <v>0</v>
      </c>
    </row>
    <row r="26" spans="1:6" x14ac:dyDescent="0.35">
      <c r="A26" s="4" t="s">
        <v>30</v>
      </c>
      <c r="B26" s="7">
        <v>0</v>
      </c>
      <c r="C26" s="7">
        <v>0</v>
      </c>
      <c r="D26" s="7">
        <v>0</v>
      </c>
      <c r="E26" s="7">
        <v>0</v>
      </c>
      <c r="F26" s="6">
        <f t="shared" si="0"/>
        <v>0</v>
      </c>
    </row>
    <row r="27" spans="1:6" x14ac:dyDescent="0.35">
      <c r="A27" s="4" t="s">
        <v>31</v>
      </c>
      <c r="B27" s="6" t="s">
        <v>0</v>
      </c>
      <c r="C27" s="6" t="s">
        <v>0</v>
      </c>
      <c r="D27" s="6" t="s">
        <v>0</v>
      </c>
      <c r="E27" s="6" t="s">
        <v>0</v>
      </c>
      <c r="F27" s="6">
        <f t="shared" si="0"/>
        <v>0</v>
      </c>
    </row>
    <row r="28" spans="1:6" x14ac:dyDescent="0.35">
      <c r="A28" s="4" t="s">
        <v>32</v>
      </c>
      <c r="B28" s="7">
        <v>0</v>
      </c>
      <c r="C28" s="7">
        <v>0</v>
      </c>
      <c r="D28" s="7">
        <v>0</v>
      </c>
      <c r="E28" s="7">
        <v>0</v>
      </c>
      <c r="F28" s="6">
        <f t="shared" si="0"/>
        <v>0</v>
      </c>
    </row>
    <row r="29" spans="1:6" x14ac:dyDescent="0.35">
      <c r="A29" s="4" t="s">
        <v>33</v>
      </c>
      <c r="B29" s="7">
        <v>0</v>
      </c>
      <c r="C29" s="7">
        <v>0</v>
      </c>
      <c r="D29" s="7">
        <v>0</v>
      </c>
      <c r="E29" s="7">
        <v>0</v>
      </c>
      <c r="F29" s="6">
        <f t="shared" si="0"/>
        <v>0</v>
      </c>
    </row>
    <row r="30" spans="1:6" x14ac:dyDescent="0.35">
      <c r="A30" s="4" t="s">
        <v>34</v>
      </c>
      <c r="B30" s="7">
        <v>0</v>
      </c>
      <c r="C30" s="7">
        <v>0</v>
      </c>
      <c r="D30" s="7">
        <v>0</v>
      </c>
      <c r="E30" s="7">
        <v>10761</v>
      </c>
      <c r="F30" s="6">
        <f t="shared" si="0"/>
        <v>10761</v>
      </c>
    </row>
    <row r="31" spans="1:6" x14ac:dyDescent="0.35">
      <c r="A31" s="4" t="s">
        <v>35</v>
      </c>
      <c r="B31" s="7">
        <v>565000</v>
      </c>
      <c r="C31" s="7">
        <v>331000</v>
      </c>
      <c r="D31" s="7">
        <v>403000</v>
      </c>
      <c r="E31" s="7">
        <v>362000</v>
      </c>
      <c r="F31" s="6">
        <f t="shared" si="0"/>
        <v>1661000</v>
      </c>
    </row>
    <row r="32" spans="1:6" x14ac:dyDescent="0.35">
      <c r="A32" s="4" t="s">
        <v>36</v>
      </c>
      <c r="B32" s="6" t="s">
        <v>0</v>
      </c>
      <c r="C32" s="6" t="s">
        <v>0</v>
      </c>
      <c r="D32" s="6" t="s">
        <v>0</v>
      </c>
      <c r="E32" s="6" t="s">
        <v>0</v>
      </c>
      <c r="F32" s="6">
        <f t="shared" si="0"/>
        <v>0</v>
      </c>
    </row>
    <row r="33" spans="1:6" x14ac:dyDescent="0.35">
      <c r="A33" s="4" t="s">
        <v>37</v>
      </c>
      <c r="B33" s="7">
        <v>0</v>
      </c>
      <c r="C33" s="7">
        <v>0</v>
      </c>
      <c r="D33" s="7">
        <v>0</v>
      </c>
      <c r="E33" s="7">
        <v>0</v>
      </c>
      <c r="F33" s="6">
        <f t="shared" si="0"/>
        <v>0</v>
      </c>
    </row>
    <row r="34" spans="1:6" x14ac:dyDescent="0.35">
      <c r="A34" s="4" t="s">
        <v>38</v>
      </c>
      <c r="B34" s="7">
        <v>0</v>
      </c>
      <c r="C34" s="7">
        <v>0</v>
      </c>
      <c r="D34" s="7">
        <v>0</v>
      </c>
      <c r="E34" s="7">
        <v>0</v>
      </c>
      <c r="F34" s="6">
        <f t="shared" si="0"/>
        <v>0</v>
      </c>
    </row>
    <row r="35" spans="1:6" x14ac:dyDescent="0.35">
      <c r="A35" s="4" t="s">
        <v>39</v>
      </c>
      <c r="B35" s="7">
        <v>0</v>
      </c>
      <c r="C35" s="7">
        <v>0</v>
      </c>
      <c r="D35" s="7">
        <v>0</v>
      </c>
      <c r="E35" s="7">
        <v>0</v>
      </c>
      <c r="F35" s="6">
        <f t="shared" si="0"/>
        <v>0</v>
      </c>
    </row>
    <row r="36" spans="1:6" x14ac:dyDescent="0.35">
      <c r="A36" s="4" t="s">
        <v>40</v>
      </c>
      <c r="B36" s="7">
        <v>0</v>
      </c>
      <c r="C36" s="7">
        <v>0</v>
      </c>
      <c r="D36" s="7">
        <v>0</v>
      </c>
      <c r="E36" s="7">
        <v>0</v>
      </c>
      <c r="F36" s="6">
        <f t="shared" si="0"/>
        <v>0</v>
      </c>
    </row>
    <row r="37" spans="1:6" x14ac:dyDescent="0.35">
      <c r="A37" s="4" t="s">
        <v>41</v>
      </c>
      <c r="B37" s="7">
        <v>0</v>
      </c>
      <c r="C37" s="7">
        <v>0</v>
      </c>
      <c r="D37" s="7">
        <v>0</v>
      </c>
      <c r="E37" s="7">
        <v>0</v>
      </c>
      <c r="F37" s="6">
        <f t="shared" si="0"/>
        <v>0</v>
      </c>
    </row>
    <row r="38" spans="1:6" x14ac:dyDescent="0.35">
      <c r="A38" s="4" t="s">
        <v>42</v>
      </c>
      <c r="B38" s="7">
        <v>80647</v>
      </c>
      <c r="C38" s="7">
        <v>28425</v>
      </c>
      <c r="D38" s="7">
        <v>74366</v>
      </c>
      <c r="E38" s="7">
        <v>82558</v>
      </c>
      <c r="F38" s="6">
        <f t="shared" si="0"/>
        <v>265996</v>
      </c>
    </row>
    <row r="39" spans="1:6" x14ac:dyDescent="0.35">
      <c r="A39" s="4" t="s">
        <v>43</v>
      </c>
      <c r="B39" s="6" t="s">
        <v>0</v>
      </c>
      <c r="C39" s="7">
        <v>0</v>
      </c>
      <c r="D39" s="7">
        <v>0</v>
      </c>
      <c r="E39" s="7">
        <v>0</v>
      </c>
      <c r="F39" s="6">
        <f t="shared" si="0"/>
        <v>0</v>
      </c>
    </row>
    <row r="40" spans="1:6" x14ac:dyDescent="0.35">
      <c r="A40" s="4" t="s">
        <v>44</v>
      </c>
      <c r="B40" s="7">
        <v>0</v>
      </c>
      <c r="C40" s="7">
        <v>0</v>
      </c>
      <c r="D40" s="7">
        <v>0</v>
      </c>
      <c r="E40" s="7">
        <v>0</v>
      </c>
      <c r="F40" s="6">
        <f t="shared" si="0"/>
        <v>0</v>
      </c>
    </row>
    <row r="41" spans="1:6" x14ac:dyDescent="0.35">
      <c r="A41" s="4" t="s">
        <v>45</v>
      </c>
      <c r="B41" s="7">
        <v>0</v>
      </c>
      <c r="C41" s="7">
        <v>0</v>
      </c>
      <c r="D41" s="7">
        <v>0</v>
      </c>
      <c r="E41" s="7">
        <v>0</v>
      </c>
      <c r="F41" s="6">
        <f t="shared" si="0"/>
        <v>0</v>
      </c>
    </row>
    <row r="42" spans="1:6" x14ac:dyDescent="0.35">
      <c r="A42" s="4" t="s">
        <v>46</v>
      </c>
      <c r="B42" s="7">
        <v>0</v>
      </c>
      <c r="C42" s="7">
        <v>0</v>
      </c>
      <c r="D42" s="7">
        <v>0</v>
      </c>
      <c r="E42" s="7">
        <v>0</v>
      </c>
      <c r="F42" s="6">
        <f t="shared" si="0"/>
        <v>0</v>
      </c>
    </row>
    <row r="43" spans="1:6" x14ac:dyDescent="0.35">
      <c r="A43" s="4" t="s">
        <v>47</v>
      </c>
      <c r="B43" s="7">
        <v>210000000</v>
      </c>
      <c r="C43" s="7">
        <v>264000000</v>
      </c>
      <c r="D43" s="7">
        <v>208000000</v>
      </c>
      <c r="E43" s="7">
        <v>210000000</v>
      </c>
      <c r="F43" s="6">
        <f t="shared" si="0"/>
        <v>892000000</v>
      </c>
    </row>
    <row r="44" spans="1:6" x14ac:dyDescent="0.35">
      <c r="A44" s="4" t="s">
        <v>48</v>
      </c>
      <c r="B44" s="7">
        <v>0</v>
      </c>
      <c r="C44" s="7">
        <v>0</v>
      </c>
      <c r="D44" s="7">
        <v>0</v>
      </c>
      <c r="E44" s="7">
        <v>0</v>
      </c>
      <c r="F44" s="6">
        <f t="shared" si="0"/>
        <v>0</v>
      </c>
    </row>
    <row r="47" spans="1:6" x14ac:dyDescent="0.35">
      <c r="A47" t="s">
        <v>2</v>
      </c>
      <c r="B47" t="s">
        <v>3</v>
      </c>
    </row>
    <row r="48" spans="1:6" x14ac:dyDescent="0.35">
      <c r="A48" t="s">
        <v>4</v>
      </c>
      <c r="B48" t="s">
        <v>49</v>
      </c>
    </row>
    <row r="49" spans="1:6" x14ac:dyDescent="0.35">
      <c r="A49" s="3" t="s">
        <v>6</v>
      </c>
    </row>
    <row r="51" spans="1:6" x14ac:dyDescent="0.35">
      <c r="A51" s="4" t="s">
        <v>7</v>
      </c>
      <c r="B51" s="4" t="s">
        <v>8</v>
      </c>
      <c r="C51" s="4" t="s">
        <v>9</v>
      </c>
      <c r="D51" s="4" t="s">
        <v>10</v>
      </c>
      <c r="E51" s="4" t="s">
        <v>11</v>
      </c>
      <c r="F51" s="5" t="s">
        <v>50</v>
      </c>
    </row>
    <row r="52" spans="1:6" x14ac:dyDescent="0.35">
      <c r="A52" s="4" t="s">
        <v>13</v>
      </c>
      <c r="B52" s="6" t="s">
        <v>0</v>
      </c>
      <c r="C52" s="6" t="s">
        <v>0</v>
      </c>
      <c r="D52" s="6" t="s">
        <v>0</v>
      </c>
      <c r="E52" s="6" t="s">
        <v>0</v>
      </c>
      <c r="F52" s="6">
        <f>SUM(B52:E52)</f>
        <v>0</v>
      </c>
    </row>
    <row r="53" spans="1:6" x14ac:dyDescent="0.35">
      <c r="A53" s="4" t="s">
        <v>14</v>
      </c>
      <c r="B53" s="6" t="s">
        <v>0</v>
      </c>
      <c r="C53" s="6" t="s">
        <v>0</v>
      </c>
      <c r="D53" s="6" t="s">
        <v>0</v>
      </c>
      <c r="E53" s="6" t="s">
        <v>0</v>
      </c>
      <c r="F53" s="6">
        <f t="shared" ref="F53:F87" si="1">SUM(B53:E53)</f>
        <v>0</v>
      </c>
    </row>
    <row r="54" spans="1:6" x14ac:dyDescent="0.35">
      <c r="A54" s="4" t="s">
        <v>15</v>
      </c>
      <c r="B54" s="7">
        <v>19742000</v>
      </c>
      <c r="C54" s="7">
        <v>20959000</v>
      </c>
      <c r="D54" s="7">
        <v>20899000</v>
      </c>
      <c r="E54" s="7">
        <v>20938000</v>
      </c>
      <c r="F54" s="6">
        <f t="shared" si="1"/>
        <v>82538000</v>
      </c>
    </row>
    <row r="55" spans="1:6" x14ac:dyDescent="0.35">
      <c r="A55" s="4" t="s">
        <v>16</v>
      </c>
      <c r="B55" s="7">
        <v>219943000</v>
      </c>
      <c r="C55" s="7">
        <v>241228000</v>
      </c>
      <c r="D55" s="7">
        <v>50843000</v>
      </c>
      <c r="E55" s="7">
        <v>50527000</v>
      </c>
      <c r="F55" s="6">
        <f t="shared" si="1"/>
        <v>562541000</v>
      </c>
    </row>
    <row r="56" spans="1:6" x14ac:dyDescent="0.35">
      <c r="A56" s="4" t="s">
        <v>17</v>
      </c>
      <c r="B56" s="7">
        <v>3889381</v>
      </c>
      <c r="C56" s="7">
        <v>4364204</v>
      </c>
      <c r="D56" s="7">
        <v>6867056</v>
      </c>
      <c r="E56" s="6" t="s">
        <v>0</v>
      </c>
      <c r="F56" s="6">
        <f t="shared" si="1"/>
        <v>15120641</v>
      </c>
    </row>
    <row r="57" spans="1:6" x14ac:dyDescent="0.35">
      <c r="A57" s="4" t="s">
        <v>18</v>
      </c>
      <c r="B57" s="7">
        <v>0</v>
      </c>
      <c r="C57" s="7">
        <v>0</v>
      </c>
      <c r="D57" s="7">
        <v>0</v>
      </c>
      <c r="E57" s="7">
        <v>0</v>
      </c>
      <c r="F57" s="6">
        <f t="shared" si="1"/>
        <v>0</v>
      </c>
    </row>
    <row r="58" spans="1:6" x14ac:dyDescent="0.35">
      <c r="A58" s="4" t="s">
        <v>19</v>
      </c>
      <c r="B58" s="7">
        <v>0</v>
      </c>
      <c r="C58" s="7">
        <v>0</v>
      </c>
      <c r="D58" s="7">
        <v>0</v>
      </c>
      <c r="E58" s="7">
        <v>0</v>
      </c>
      <c r="F58" s="6">
        <f t="shared" si="1"/>
        <v>0</v>
      </c>
    </row>
    <row r="59" spans="1:6" x14ac:dyDescent="0.35">
      <c r="A59" s="4" t="s">
        <v>20</v>
      </c>
      <c r="B59" s="6" t="s">
        <v>0</v>
      </c>
      <c r="C59" s="6" t="s">
        <v>0</v>
      </c>
      <c r="D59" s="6" t="s">
        <v>0</v>
      </c>
      <c r="E59" s="6" t="s">
        <v>0</v>
      </c>
      <c r="F59" s="6">
        <f t="shared" si="1"/>
        <v>0</v>
      </c>
    </row>
    <row r="60" spans="1:6" x14ac:dyDescent="0.35">
      <c r="A60" s="4" t="s">
        <v>21</v>
      </c>
      <c r="B60" s="7">
        <v>17185028</v>
      </c>
      <c r="C60" s="7">
        <v>18522513</v>
      </c>
      <c r="D60" s="7">
        <v>15444077</v>
      </c>
      <c r="E60" s="7">
        <v>13553170</v>
      </c>
      <c r="F60" s="6">
        <f t="shared" si="1"/>
        <v>64704788</v>
      </c>
    </row>
    <row r="61" spans="1:6" x14ac:dyDescent="0.35">
      <c r="A61" s="4" t="s">
        <v>22</v>
      </c>
      <c r="B61" s="7">
        <v>743991000</v>
      </c>
      <c r="C61" s="7">
        <v>805283000</v>
      </c>
      <c r="D61" s="7">
        <v>828097000</v>
      </c>
      <c r="E61" s="7">
        <v>823266000</v>
      </c>
      <c r="F61" s="6">
        <f t="shared" si="1"/>
        <v>3200637000</v>
      </c>
    </row>
    <row r="62" spans="1:6" x14ac:dyDescent="0.35">
      <c r="A62" s="4" t="s">
        <v>23</v>
      </c>
      <c r="B62" s="6" t="s">
        <v>0</v>
      </c>
      <c r="C62" s="6" t="s">
        <v>0</v>
      </c>
      <c r="D62" s="6" t="s">
        <v>0</v>
      </c>
      <c r="E62" s="6" t="s">
        <v>0</v>
      </c>
      <c r="F62" s="6">
        <f t="shared" si="1"/>
        <v>0</v>
      </c>
    </row>
    <row r="63" spans="1:6" x14ac:dyDescent="0.35">
      <c r="A63" s="4" t="s">
        <v>24</v>
      </c>
      <c r="B63" s="7">
        <v>0</v>
      </c>
      <c r="C63" s="7">
        <v>0</v>
      </c>
      <c r="D63" s="7">
        <v>0</v>
      </c>
      <c r="E63" s="7">
        <v>0</v>
      </c>
      <c r="F63" s="6">
        <f t="shared" si="1"/>
        <v>0</v>
      </c>
    </row>
    <row r="64" spans="1:6" x14ac:dyDescent="0.35">
      <c r="A64" s="4" t="s">
        <v>25</v>
      </c>
      <c r="B64" s="6" t="s">
        <v>0</v>
      </c>
      <c r="C64" s="6" t="s">
        <v>0</v>
      </c>
      <c r="D64" s="6" t="s">
        <v>0</v>
      </c>
      <c r="E64" s="7">
        <v>0</v>
      </c>
      <c r="F64" s="6">
        <f t="shared" si="1"/>
        <v>0</v>
      </c>
    </row>
    <row r="65" spans="1:6" x14ac:dyDescent="0.35">
      <c r="A65" s="4" t="s">
        <v>26</v>
      </c>
      <c r="B65" s="7">
        <v>0</v>
      </c>
      <c r="C65" s="7">
        <v>0</v>
      </c>
      <c r="D65" s="7">
        <v>0</v>
      </c>
      <c r="E65" s="7">
        <v>0</v>
      </c>
      <c r="F65" s="6">
        <f t="shared" si="1"/>
        <v>0</v>
      </c>
    </row>
    <row r="66" spans="1:6" x14ac:dyDescent="0.35">
      <c r="A66" s="4" t="s">
        <v>27</v>
      </c>
      <c r="B66" s="7">
        <v>0</v>
      </c>
      <c r="C66" s="7">
        <v>0</v>
      </c>
      <c r="D66" s="7">
        <v>0</v>
      </c>
      <c r="E66" s="7">
        <v>0</v>
      </c>
      <c r="F66" s="6">
        <f t="shared" si="1"/>
        <v>0</v>
      </c>
    </row>
    <row r="67" spans="1:6" x14ac:dyDescent="0.35">
      <c r="A67" s="4" t="s">
        <v>28</v>
      </c>
      <c r="B67" s="7">
        <v>0</v>
      </c>
      <c r="C67" s="7">
        <v>0</v>
      </c>
      <c r="D67" s="7">
        <v>0</v>
      </c>
      <c r="E67" s="7">
        <v>0</v>
      </c>
      <c r="F67" s="6">
        <f t="shared" si="1"/>
        <v>0</v>
      </c>
    </row>
    <row r="68" spans="1:6" x14ac:dyDescent="0.35">
      <c r="A68" s="4" t="s">
        <v>29</v>
      </c>
      <c r="B68" s="7">
        <v>0</v>
      </c>
      <c r="C68" s="7">
        <v>0</v>
      </c>
      <c r="D68" s="7">
        <v>0</v>
      </c>
      <c r="E68" s="7">
        <v>0</v>
      </c>
      <c r="F68" s="6">
        <f t="shared" si="1"/>
        <v>0</v>
      </c>
    </row>
    <row r="69" spans="1:6" x14ac:dyDescent="0.35">
      <c r="A69" s="4" t="s">
        <v>30</v>
      </c>
      <c r="B69" s="7">
        <v>0</v>
      </c>
      <c r="C69" s="7">
        <v>0</v>
      </c>
      <c r="D69" s="7">
        <v>0</v>
      </c>
      <c r="E69" s="7">
        <v>0</v>
      </c>
      <c r="F69" s="6">
        <f t="shared" si="1"/>
        <v>0</v>
      </c>
    </row>
    <row r="70" spans="1:6" x14ac:dyDescent="0.35">
      <c r="A70" s="4" t="s">
        <v>31</v>
      </c>
      <c r="B70" s="6" t="s">
        <v>0</v>
      </c>
      <c r="C70" s="6" t="s">
        <v>0</v>
      </c>
      <c r="D70" s="6" t="s">
        <v>0</v>
      </c>
      <c r="E70" s="6" t="s">
        <v>0</v>
      </c>
      <c r="F70" s="6">
        <f t="shared" si="1"/>
        <v>0</v>
      </c>
    </row>
    <row r="71" spans="1:6" x14ac:dyDescent="0.35">
      <c r="A71" s="4" t="s">
        <v>32</v>
      </c>
      <c r="B71" s="7">
        <v>0</v>
      </c>
      <c r="C71" s="7">
        <v>0</v>
      </c>
      <c r="D71" s="7">
        <v>0</v>
      </c>
      <c r="E71" s="7">
        <v>0</v>
      </c>
      <c r="F71" s="6">
        <f t="shared" si="1"/>
        <v>0</v>
      </c>
    </row>
    <row r="72" spans="1:6" x14ac:dyDescent="0.35">
      <c r="A72" s="4" t="s">
        <v>33</v>
      </c>
      <c r="B72" s="7">
        <v>0</v>
      </c>
      <c r="C72" s="7">
        <v>0</v>
      </c>
      <c r="D72" s="7">
        <v>0</v>
      </c>
      <c r="E72" s="7">
        <v>0</v>
      </c>
      <c r="F72" s="6">
        <f t="shared" si="1"/>
        <v>0</v>
      </c>
    </row>
    <row r="73" spans="1:6" x14ac:dyDescent="0.35">
      <c r="A73" s="4" t="s">
        <v>34</v>
      </c>
      <c r="B73" s="7">
        <v>0</v>
      </c>
      <c r="C73" s="7">
        <v>0</v>
      </c>
      <c r="D73" s="7">
        <v>0</v>
      </c>
      <c r="E73" s="7">
        <v>0</v>
      </c>
      <c r="F73" s="6">
        <f t="shared" si="1"/>
        <v>0</v>
      </c>
    </row>
    <row r="74" spans="1:6" x14ac:dyDescent="0.35">
      <c r="A74" s="4" t="s">
        <v>35</v>
      </c>
      <c r="B74" s="6" t="s">
        <v>0</v>
      </c>
      <c r="C74" s="6" t="s">
        <v>0</v>
      </c>
      <c r="D74" s="6" t="s">
        <v>0</v>
      </c>
      <c r="E74" s="6" t="s">
        <v>0</v>
      </c>
      <c r="F74" s="6">
        <f t="shared" si="1"/>
        <v>0</v>
      </c>
    </row>
    <row r="75" spans="1:6" x14ac:dyDescent="0.35">
      <c r="A75" s="4" t="s">
        <v>36</v>
      </c>
      <c r="B75" s="6" t="s">
        <v>0</v>
      </c>
      <c r="C75" s="6" t="s">
        <v>0</v>
      </c>
      <c r="D75" s="6" t="s">
        <v>0</v>
      </c>
      <c r="E75" s="6" t="s">
        <v>0</v>
      </c>
      <c r="F75" s="6">
        <f t="shared" si="1"/>
        <v>0</v>
      </c>
    </row>
    <row r="76" spans="1:6" x14ac:dyDescent="0.35">
      <c r="A76" s="4" t="s">
        <v>37</v>
      </c>
      <c r="B76" s="7">
        <v>0</v>
      </c>
      <c r="C76" s="7">
        <v>0</v>
      </c>
      <c r="D76" s="7">
        <v>0</v>
      </c>
      <c r="E76" s="7">
        <v>0</v>
      </c>
      <c r="F76" s="6">
        <f t="shared" si="1"/>
        <v>0</v>
      </c>
    </row>
    <row r="77" spans="1:6" x14ac:dyDescent="0.35">
      <c r="A77" s="4" t="s">
        <v>38</v>
      </c>
      <c r="B77" s="7">
        <v>0</v>
      </c>
      <c r="C77" s="7">
        <v>0</v>
      </c>
      <c r="D77" s="7">
        <v>0</v>
      </c>
      <c r="E77" s="7">
        <v>0</v>
      </c>
      <c r="F77" s="6">
        <f t="shared" si="1"/>
        <v>0</v>
      </c>
    </row>
    <row r="78" spans="1:6" x14ac:dyDescent="0.35">
      <c r="A78" s="4" t="s">
        <v>39</v>
      </c>
      <c r="B78" s="7">
        <v>0</v>
      </c>
      <c r="C78" s="7">
        <v>0</v>
      </c>
      <c r="D78" s="7">
        <v>0</v>
      </c>
      <c r="E78" s="7">
        <v>0</v>
      </c>
      <c r="F78" s="6">
        <f t="shared" si="1"/>
        <v>0</v>
      </c>
    </row>
    <row r="79" spans="1:6" x14ac:dyDescent="0.35">
      <c r="A79" s="4" t="s">
        <v>40</v>
      </c>
      <c r="B79" s="6" t="s">
        <v>0</v>
      </c>
      <c r="C79" s="6" t="s">
        <v>0</v>
      </c>
      <c r="D79" s="6" t="s">
        <v>0</v>
      </c>
      <c r="E79" s="6" t="s">
        <v>0</v>
      </c>
      <c r="F79" s="6">
        <f t="shared" si="1"/>
        <v>0</v>
      </c>
    </row>
    <row r="80" spans="1:6" x14ac:dyDescent="0.35">
      <c r="A80" s="4" t="s">
        <v>41</v>
      </c>
      <c r="B80" s="6" t="s">
        <v>0</v>
      </c>
      <c r="C80" s="6" t="s">
        <v>0</v>
      </c>
      <c r="D80" s="6" t="s">
        <v>0</v>
      </c>
      <c r="E80" s="6" t="s">
        <v>0</v>
      </c>
      <c r="F80" s="6">
        <f t="shared" si="1"/>
        <v>0</v>
      </c>
    </row>
    <row r="81" spans="1:6" x14ac:dyDescent="0.35">
      <c r="A81" s="4" t="s">
        <v>42</v>
      </c>
      <c r="B81" s="7">
        <v>0</v>
      </c>
      <c r="C81" s="7">
        <v>0</v>
      </c>
      <c r="D81" s="7">
        <v>0</v>
      </c>
      <c r="E81" s="7">
        <v>0</v>
      </c>
      <c r="F81" s="6">
        <f t="shared" si="1"/>
        <v>0</v>
      </c>
    </row>
    <row r="82" spans="1:6" x14ac:dyDescent="0.35">
      <c r="A82" s="4" t="s">
        <v>43</v>
      </c>
      <c r="B82" s="6" t="s">
        <v>0</v>
      </c>
      <c r="C82" s="7">
        <v>0</v>
      </c>
      <c r="D82" s="7">
        <v>0</v>
      </c>
      <c r="E82" s="7">
        <v>0</v>
      </c>
      <c r="F82" s="6">
        <f t="shared" si="1"/>
        <v>0</v>
      </c>
    </row>
    <row r="83" spans="1:6" x14ac:dyDescent="0.35">
      <c r="A83" s="4" t="s">
        <v>44</v>
      </c>
      <c r="B83" s="7">
        <v>0</v>
      </c>
      <c r="C83" s="7">
        <v>0</v>
      </c>
      <c r="D83" s="7">
        <v>0</v>
      </c>
      <c r="E83" s="7">
        <v>0</v>
      </c>
      <c r="F83" s="6">
        <f t="shared" si="1"/>
        <v>0</v>
      </c>
    </row>
    <row r="84" spans="1:6" x14ac:dyDescent="0.35">
      <c r="A84" s="4" t="s">
        <v>45</v>
      </c>
      <c r="B84" s="7">
        <v>0</v>
      </c>
      <c r="C84" s="7">
        <v>0</v>
      </c>
      <c r="D84" s="7">
        <v>0</v>
      </c>
      <c r="E84" s="7">
        <v>0</v>
      </c>
      <c r="F84" s="6">
        <f t="shared" si="1"/>
        <v>0</v>
      </c>
    </row>
    <row r="85" spans="1:6" x14ac:dyDescent="0.35">
      <c r="A85" s="4" t="s">
        <v>46</v>
      </c>
      <c r="B85" s="7">
        <v>0</v>
      </c>
      <c r="C85" s="7">
        <v>0</v>
      </c>
      <c r="D85" s="7">
        <v>0</v>
      </c>
      <c r="E85" s="7">
        <v>0</v>
      </c>
      <c r="F85" s="6">
        <f t="shared" si="1"/>
        <v>0</v>
      </c>
    </row>
    <row r="86" spans="1:6" x14ac:dyDescent="0.35">
      <c r="A86" s="4" t="s">
        <v>47</v>
      </c>
      <c r="B86" s="7">
        <v>1066402653</v>
      </c>
      <c r="C86" s="7">
        <v>1159961397</v>
      </c>
      <c r="D86" s="7">
        <v>987434889</v>
      </c>
      <c r="E86" s="7">
        <v>980118409</v>
      </c>
      <c r="F86" s="6">
        <f t="shared" si="1"/>
        <v>4193917348</v>
      </c>
    </row>
    <row r="87" spans="1:6" x14ac:dyDescent="0.35">
      <c r="A87" s="4" t="s">
        <v>48</v>
      </c>
      <c r="B87" s="7">
        <v>0</v>
      </c>
      <c r="C87" s="7">
        <v>0</v>
      </c>
      <c r="D87" s="7">
        <v>0</v>
      </c>
      <c r="E87" s="7">
        <v>0</v>
      </c>
      <c r="F87" s="6">
        <f t="shared" si="1"/>
        <v>0</v>
      </c>
    </row>
    <row r="90" spans="1:6" x14ac:dyDescent="0.35">
      <c r="A90" t="s">
        <v>2</v>
      </c>
      <c r="B90" t="s">
        <v>3</v>
      </c>
    </row>
    <row r="91" spans="1:6" x14ac:dyDescent="0.35">
      <c r="A91" t="s">
        <v>4</v>
      </c>
      <c r="B91" t="s">
        <v>51</v>
      </c>
    </row>
    <row r="92" spans="1:6" x14ac:dyDescent="0.35">
      <c r="A92" s="3" t="s">
        <v>6</v>
      </c>
    </row>
    <row r="94" spans="1:6" x14ac:dyDescent="0.35">
      <c r="A94" s="4" t="s">
        <v>7</v>
      </c>
      <c r="B94" s="4" t="s">
        <v>8</v>
      </c>
      <c r="C94" s="4" t="s">
        <v>9</v>
      </c>
      <c r="D94" s="4" t="s">
        <v>10</v>
      </c>
      <c r="E94" s="4" t="s">
        <v>11</v>
      </c>
      <c r="F94" s="5" t="s">
        <v>50</v>
      </c>
    </row>
    <row r="95" spans="1:6" x14ac:dyDescent="0.35">
      <c r="A95" s="4" t="s">
        <v>13</v>
      </c>
      <c r="B95" s="6" t="s">
        <v>0</v>
      </c>
      <c r="C95" s="6" t="s">
        <v>0</v>
      </c>
      <c r="D95" s="6" t="s">
        <v>0</v>
      </c>
      <c r="E95" s="6" t="s">
        <v>0</v>
      </c>
      <c r="F95" s="6">
        <f>SUM(B95:E95)</f>
        <v>0</v>
      </c>
    </row>
    <row r="96" spans="1:6" x14ac:dyDescent="0.35">
      <c r="A96" s="4" t="s">
        <v>14</v>
      </c>
      <c r="B96" s="6" t="s">
        <v>0</v>
      </c>
      <c r="C96" s="6" t="s">
        <v>0</v>
      </c>
      <c r="D96" s="6" t="s">
        <v>0</v>
      </c>
      <c r="E96" s="6" t="s">
        <v>0</v>
      </c>
      <c r="F96" s="6">
        <f t="shared" ref="F96:F130" si="2">SUM(B96:E96)</f>
        <v>0</v>
      </c>
    </row>
    <row r="97" spans="1:6" x14ac:dyDescent="0.35">
      <c r="A97" s="4" t="s">
        <v>15</v>
      </c>
      <c r="B97" s="7">
        <v>1336000</v>
      </c>
      <c r="C97" s="7">
        <v>1247000</v>
      </c>
      <c r="D97" s="7">
        <v>1425000</v>
      </c>
      <c r="E97" s="7">
        <v>809000</v>
      </c>
      <c r="F97" s="6">
        <f t="shared" si="2"/>
        <v>4817000</v>
      </c>
    </row>
    <row r="98" spans="1:6" x14ac:dyDescent="0.35">
      <c r="A98" s="4" t="s">
        <v>16</v>
      </c>
      <c r="B98" s="7">
        <v>62793000</v>
      </c>
      <c r="C98" s="7">
        <v>62517000</v>
      </c>
      <c r="D98" s="7">
        <v>49814000</v>
      </c>
      <c r="E98" s="7">
        <v>94644000</v>
      </c>
      <c r="F98" s="6">
        <f t="shared" si="2"/>
        <v>269768000</v>
      </c>
    </row>
    <row r="99" spans="1:6" x14ac:dyDescent="0.35">
      <c r="A99" s="4" t="s">
        <v>17</v>
      </c>
      <c r="B99" s="7">
        <v>22325</v>
      </c>
      <c r="C99" s="7">
        <v>20469</v>
      </c>
      <c r="D99" s="7">
        <v>1020360</v>
      </c>
      <c r="E99" s="7">
        <v>1583566</v>
      </c>
      <c r="F99" s="6">
        <f t="shared" si="2"/>
        <v>2646720</v>
      </c>
    </row>
    <row r="100" spans="1:6" x14ac:dyDescent="0.35">
      <c r="A100" s="4" t="s">
        <v>18</v>
      </c>
      <c r="B100" s="7">
        <v>0</v>
      </c>
      <c r="C100" s="7">
        <v>0</v>
      </c>
      <c r="D100" s="7">
        <v>0</v>
      </c>
      <c r="E100" s="7">
        <v>0</v>
      </c>
      <c r="F100" s="6">
        <f t="shared" si="2"/>
        <v>0</v>
      </c>
    </row>
    <row r="101" spans="1:6" x14ac:dyDescent="0.35">
      <c r="A101" s="4" t="s">
        <v>19</v>
      </c>
      <c r="B101" s="7">
        <v>0</v>
      </c>
      <c r="C101" s="7">
        <v>0</v>
      </c>
      <c r="D101" s="7">
        <v>0</v>
      </c>
      <c r="E101" s="7">
        <v>0</v>
      </c>
      <c r="F101" s="6">
        <f t="shared" si="2"/>
        <v>0</v>
      </c>
    </row>
    <row r="102" spans="1:6" x14ac:dyDescent="0.35">
      <c r="A102" s="4" t="s">
        <v>20</v>
      </c>
      <c r="B102" s="7">
        <v>0</v>
      </c>
      <c r="C102" s="7">
        <v>0</v>
      </c>
      <c r="D102" s="7">
        <v>0</v>
      </c>
      <c r="E102" s="7">
        <v>0</v>
      </c>
      <c r="F102" s="6">
        <f t="shared" si="2"/>
        <v>0</v>
      </c>
    </row>
    <row r="103" spans="1:6" x14ac:dyDescent="0.35">
      <c r="A103" s="4" t="s">
        <v>21</v>
      </c>
      <c r="B103" s="7">
        <v>23962470</v>
      </c>
      <c r="C103" s="7">
        <v>25122678</v>
      </c>
      <c r="D103" s="7">
        <v>27401448</v>
      </c>
      <c r="E103" s="7">
        <v>31196177</v>
      </c>
      <c r="F103" s="6">
        <f t="shared" si="2"/>
        <v>107682773</v>
      </c>
    </row>
    <row r="104" spans="1:6" x14ac:dyDescent="0.35">
      <c r="A104" s="4" t="s">
        <v>22</v>
      </c>
      <c r="B104" s="7">
        <v>460732000</v>
      </c>
      <c r="C104" s="7">
        <v>509421000</v>
      </c>
      <c r="D104" s="7">
        <v>494971000</v>
      </c>
      <c r="E104" s="7">
        <v>496663000</v>
      </c>
      <c r="F104" s="6">
        <f t="shared" si="2"/>
        <v>1961787000</v>
      </c>
    </row>
    <row r="105" spans="1:6" x14ac:dyDescent="0.35">
      <c r="A105" s="4" t="s">
        <v>23</v>
      </c>
      <c r="B105" s="6" t="s">
        <v>0</v>
      </c>
      <c r="C105" s="6" t="s">
        <v>0</v>
      </c>
      <c r="D105" s="6" t="s">
        <v>0</v>
      </c>
      <c r="E105" s="6" t="s">
        <v>0</v>
      </c>
      <c r="F105" s="6">
        <f t="shared" si="2"/>
        <v>0</v>
      </c>
    </row>
    <row r="106" spans="1:6" x14ac:dyDescent="0.35">
      <c r="A106" s="4" t="s">
        <v>24</v>
      </c>
      <c r="B106" s="7">
        <v>0</v>
      </c>
      <c r="C106" s="7">
        <v>0</v>
      </c>
      <c r="D106" s="7">
        <v>0</v>
      </c>
      <c r="E106" s="7">
        <v>0</v>
      </c>
      <c r="F106" s="6">
        <f t="shared" si="2"/>
        <v>0</v>
      </c>
    </row>
    <row r="107" spans="1:6" x14ac:dyDescent="0.35">
      <c r="A107" s="4" t="s">
        <v>25</v>
      </c>
      <c r="B107" s="7">
        <v>0</v>
      </c>
      <c r="C107" s="7">
        <v>0</v>
      </c>
      <c r="D107" s="7">
        <v>0</v>
      </c>
      <c r="E107" s="7">
        <v>0</v>
      </c>
      <c r="F107" s="6">
        <f t="shared" si="2"/>
        <v>0</v>
      </c>
    </row>
    <row r="108" spans="1:6" x14ac:dyDescent="0.35">
      <c r="A108" s="4" t="s">
        <v>26</v>
      </c>
      <c r="B108" s="7">
        <v>0</v>
      </c>
      <c r="C108" s="7">
        <v>0</v>
      </c>
      <c r="D108" s="7">
        <v>0</v>
      </c>
      <c r="E108" s="7">
        <v>0</v>
      </c>
      <c r="F108" s="6">
        <f t="shared" si="2"/>
        <v>0</v>
      </c>
    </row>
    <row r="109" spans="1:6" x14ac:dyDescent="0.35">
      <c r="A109" s="4" t="s">
        <v>27</v>
      </c>
      <c r="B109" s="7">
        <v>0</v>
      </c>
      <c r="C109" s="7">
        <v>0</v>
      </c>
      <c r="D109" s="7">
        <v>0</v>
      </c>
      <c r="E109" s="7">
        <v>0</v>
      </c>
      <c r="F109" s="6">
        <f t="shared" si="2"/>
        <v>0</v>
      </c>
    </row>
    <row r="110" spans="1:6" x14ac:dyDescent="0.35">
      <c r="A110" s="4" t="s">
        <v>28</v>
      </c>
      <c r="B110" s="7">
        <v>0</v>
      </c>
      <c r="C110" s="7">
        <v>0</v>
      </c>
      <c r="D110" s="7">
        <v>0</v>
      </c>
      <c r="E110" s="7">
        <v>0</v>
      </c>
      <c r="F110" s="6">
        <f t="shared" si="2"/>
        <v>0</v>
      </c>
    </row>
    <row r="111" spans="1:6" x14ac:dyDescent="0.35">
      <c r="A111" s="4" t="s">
        <v>29</v>
      </c>
      <c r="B111" s="6" t="s">
        <v>0</v>
      </c>
      <c r="C111" s="6" t="s">
        <v>0</v>
      </c>
      <c r="D111" s="6" t="s">
        <v>0</v>
      </c>
      <c r="E111" s="6" t="s">
        <v>0</v>
      </c>
      <c r="F111" s="6">
        <f t="shared" si="2"/>
        <v>0</v>
      </c>
    </row>
    <row r="112" spans="1:6" x14ac:dyDescent="0.35">
      <c r="A112" s="4" t="s">
        <v>30</v>
      </c>
      <c r="B112" s="7">
        <v>0</v>
      </c>
      <c r="C112" s="7">
        <v>0</v>
      </c>
      <c r="D112" s="7">
        <v>0</v>
      </c>
      <c r="E112" s="7">
        <v>0</v>
      </c>
      <c r="F112" s="6">
        <f t="shared" si="2"/>
        <v>0</v>
      </c>
    </row>
    <row r="113" spans="1:6" x14ac:dyDescent="0.35">
      <c r="A113" s="4" t="s">
        <v>31</v>
      </c>
      <c r="B113" s="6" t="s">
        <v>0</v>
      </c>
      <c r="C113" s="6" t="s">
        <v>0</v>
      </c>
      <c r="D113" s="6" t="s">
        <v>0</v>
      </c>
      <c r="E113" s="6" t="s">
        <v>0</v>
      </c>
      <c r="F113" s="6">
        <f t="shared" si="2"/>
        <v>0</v>
      </c>
    </row>
    <row r="114" spans="1:6" x14ac:dyDescent="0.35">
      <c r="A114" s="4" t="s">
        <v>32</v>
      </c>
      <c r="B114" s="7">
        <v>0</v>
      </c>
      <c r="C114" s="7">
        <v>0</v>
      </c>
      <c r="D114" s="7">
        <v>0</v>
      </c>
      <c r="E114" s="7">
        <v>0</v>
      </c>
      <c r="F114" s="6">
        <f t="shared" si="2"/>
        <v>0</v>
      </c>
    </row>
    <row r="115" spans="1:6" x14ac:dyDescent="0.35">
      <c r="A115" s="4" t="s">
        <v>33</v>
      </c>
      <c r="B115" s="7">
        <v>0</v>
      </c>
      <c r="C115" s="7">
        <v>0</v>
      </c>
      <c r="D115" s="7">
        <v>0</v>
      </c>
      <c r="E115" s="7">
        <v>0</v>
      </c>
      <c r="F115" s="6">
        <f t="shared" si="2"/>
        <v>0</v>
      </c>
    </row>
    <row r="116" spans="1:6" x14ac:dyDescent="0.35">
      <c r="A116" s="4" t="s">
        <v>34</v>
      </c>
      <c r="B116" s="7">
        <v>0</v>
      </c>
      <c r="C116" s="7">
        <v>0</v>
      </c>
      <c r="D116" s="7">
        <v>0</v>
      </c>
      <c r="E116" s="7">
        <v>0</v>
      </c>
      <c r="F116" s="6">
        <f t="shared" si="2"/>
        <v>0</v>
      </c>
    </row>
    <row r="117" spans="1:6" x14ac:dyDescent="0.35">
      <c r="A117" s="4" t="s">
        <v>35</v>
      </c>
      <c r="B117" s="6" t="s">
        <v>0</v>
      </c>
      <c r="C117" s="6" t="s">
        <v>0</v>
      </c>
      <c r="D117" s="6" t="s">
        <v>0</v>
      </c>
      <c r="E117" s="6" t="s">
        <v>0</v>
      </c>
      <c r="F117" s="6">
        <f t="shared" si="2"/>
        <v>0</v>
      </c>
    </row>
    <row r="118" spans="1:6" x14ac:dyDescent="0.35">
      <c r="A118" s="4" t="s">
        <v>36</v>
      </c>
      <c r="B118" s="6" t="s">
        <v>0</v>
      </c>
      <c r="C118" s="6" t="s">
        <v>0</v>
      </c>
      <c r="D118" s="6" t="s">
        <v>0</v>
      </c>
      <c r="E118" s="6" t="s">
        <v>0</v>
      </c>
      <c r="F118" s="6">
        <f t="shared" si="2"/>
        <v>0</v>
      </c>
    </row>
    <row r="119" spans="1:6" x14ac:dyDescent="0.35">
      <c r="A119" s="4" t="s">
        <v>37</v>
      </c>
      <c r="B119" s="7">
        <v>0</v>
      </c>
      <c r="C119" s="7">
        <v>0</v>
      </c>
      <c r="D119" s="7">
        <v>0</v>
      </c>
      <c r="E119" s="7">
        <v>0</v>
      </c>
      <c r="F119" s="6">
        <f t="shared" si="2"/>
        <v>0</v>
      </c>
    </row>
    <row r="120" spans="1:6" x14ac:dyDescent="0.35">
      <c r="A120" s="4" t="s">
        <v>38</v>
      </c>
      <c r="B120" s="7">
        <v>0</v>
      </c>
      <c r="C120" s="7">
        <v>0</v>
      </c>
      <c r="D120" s="7">
        <v>0</v>
      </c>
      <c r="E120" s="7">
        <v>0</v>
      </c>
      <c r="F120" s="6">
        <f t="shared" si="2"/>
        <v>0</v>
      </c>
    </row>
    <row r="121" spans="1:6" x14ac:dyDescent="0.35">
      <c r="A121" s="4" t="s">
        <v>39</v>
      </c>
      <c r="B121" s="6" t="s">
        <v>0</v>
      </c>
      <c r="C121" s="6" t="s">
        <v>0</v>
      </c>
      <c r="D121" s="6" t="s">
        <v>0</v>
      </c>
      <c r="E121" s="6" t="s">
        <v>0</v>
      </c>
      <c r="F121" s="6">
        <f t="shared" si="2"/>
        <v>0</v>
      </c>
    </row>
    <row r="122" spans="1:6" x14ac:dyDescent="0.35">
      <c r="A122" s="4" t="s">
        <v>40</v>
      </c>
      <c r="B122" s="7">
        <v>0</v>
      </c>
      <c r="C122" s="7">
        <v>0</v>
      </c>
      <c r="D122" s="7">
        <v>0</v>
      </c>
      <c r="E122" s="7">
        <v>0</v>
      </c>
      <c r="F122" s="6">
        <f t="shared" si="2"/>
        <v>0</v>
      </c>
    </row>
    <row r="123" spans="1:6" x14ac:dyDescent="0.35">
      <c r="A123" s="4" t="s">
        <v>41</v>
      </c>
      <c r="B123" s="7">
        <v>0</v>
      </c>
      <c r="C123" s="7">
        <v>0</v>
      </c>
      <c r="D123" s="7">
        <v>0</v>
      </c>
      <c r="E123" s="7">
        <v>0</v>
      </c>
      <c r="F123" s="6">
        <f t="shared" si="2"/>
        <v>0</v>
      </c>
    </row>
    <row r="124" spans="1:6" x14ac:dyDescent="0.35">
      <c r="A124" s="4" t="s">
        <v>42</v>
      </c>
      <c r="B124" s="7">
        <v>0</v>
      </c>
      <c r="C124" s="7">
        <v>0</v>
      </c>
      <c r="D124" s="7">
        <v>0</v>
      </c>
      <c r="E124" s="7">
        <v>0</v>
      </c>
      <c r="F124" s="6">
        <f t="shared" si="2"/>
        <v>0</v>
      </c>
    </row>
    <row r="125" spans="1:6" x14ac:dyDescent="0.35">
      <c r="A125" s="4" t="s">
        <v>43</v>
      </c>
      <c r="B125" s="6" t="s">
        <v>0</v>
      </c>
      <c r="C125" s="7">
        <v>0</v>
      </c>
      <c r="D125" s="7">
        <v>0</v>
      </c>
      <c r="E125" s="7">
        <v>0</v>
      </c>
      <c r="F125" s="6">
        <f t="shared" si="2"/>
        <v>0</v>
      </c>
    </row>
    <row r="126" spans="1:6" x14ac:dyDescent="0.35">
      <c r="A126" s="4" t="s">
        <v>44</v>
      </c>
      <c r="B126" s="7">
        <v>0</v>
      </c>
      <c r="C126" s="7">
        <v>0</v>
      </c>
      <c r="D126" s="7">
        <v>0</v>
      </c>
      <c r="E126" s="7">
        <v>0</v>
      </c>
      <c r="F126" s="6">
        <f t="shared" si="2"/>
        <v>0</v>
      </c>
    </row>
    <row r="127" spans="1:6" x14ac:dyDescent="0.35">
      <c r="A127" s="4" t="s">
        <v>45</v>
      </c>
      <c r="B127" s="7">
        <v>0</v>
      </c>
      <c r="C127" s="7">
        <v>0</v>
      </c>
      <c r="D127" s="7">
        <v>0</v>
      </c>
      <c r="E127" s="7">
        <v>0</v>
      </c>
      <c r="F127" s="6">
        <f t="shared" si="2"/>
        <v>0</v>
      </c>
    </row>
    <row r="128" spans="1:6" x14ac:dyDescent="0.35">
      <c r="A128" s="4" t="s">
        <v>46</v>
      </c>
      <c r="B128" s="7">
        <v>0</v>
      </c>
      <c r="C128" s="7">
        <v>0</v>
      </c>
      <c r="D128" s="7">
        <v>0</v>
      </c>
      <c r="E128" s="7">
        <v>0</v>
      </c>
      <c r="F128" s="6">
        <f t="shared" si="2"/>
        <v>0</v>
      </c>
    </row>
    <row r="129" spans="1:6" x14ac:dyDescent="0.35">
      <c r="A129" s="4" t="s">
        <v>47</v>
      </c>
      <c r="B129" s="7">
        <v>615237215</v>
      </c>
      <c r="C129" s="7">
        <v>665486377</v>
      </c>
      <c r="D129" s="7">
        <v>646361383</v>
      </c>
      <c r="E129" s="7">
        <v>694541898</v>
      </c>
      <c r="F129" s="6">
        <f t="shared" si="2"/>
        <v>2621626873</v>
      </c>
    </row>
    <row r="130" spans="1:6" x14ac:dyDescent="0.35">
      <c r="A130" s="4" t="s">
        <v>48</v>
      </c>
      <c r="B130" s="7">
        <v>0</v>
      </c>
      <c r="C130" s="7">
        <v>0</v>
      </c>
      <c r="D130" s="7">
        <v>0</v>
      </c>
      <c r="E130" s="7">
        <v>0</v>
      </c>
      <c r="F130" s="6">
        <f t="shared" si="2"/>
        <v>0</v>
      </c>
    </row>
    <row r="133" spans="1:6" x14ac:dyDescent="0.35">
      <c r="A133" t="s">
        <v>2</v>
      </c>
      <c r="B133" t="s">
        <v>3</v>
      </c>
    </row>
    <row r="134" spans="1:6" x14ac:dyDescent="0.35">
      <c r="A134" t="s">
        <v>4</v>
      </c>
      <c r="B134" t="s">
        <v>52</v>
      </c>
    </row>
    <row r="135" spans="1:6" x14ac:dyDescent="0.35">
      <c r="A135" s="3" t="s">
        <v>6</v>
      </c>
    </row>
    <row r="137" spans="1:6" x14ac:dyDescent="0.35">
      <c r="A137" s="4" t="s">
        <v>7</v>
      </c>
      <c r="B137" s="4" t="s">
        <v>8</v>
      </c>
      <c r="C137" s="4" t="s">
        <v>9</v>
      </c>
      <c r="D137" s="4" t="s">
        <v>10</v>
      </c>
      <c r="E137" s="4" t="s">
        <v>11</v>
      </c>
      <c r="F137" s="5" t="s">
        <v>50</v>
      </c>
    </row>
    <row r="138" spans="1:6" x14ac:dyDescent="0.35">
      <c r="A138" s="4" t="s">
        <v>13</v>
      </c>
      <c r="B138" s="6" t="str">
        <f>IFERROR(B9+B52+B95,"")</f>
        <v/>
      </c>
      <c r="C138" s="6" t="str">
        <f t="shared" ref="C138:E138" si="3">IFERROR(C9+C52+C95,"")</f>
        <v/>
      </c>
      <c r="D138" s="6" t="str">
        <f t="shared" si="3"/>
        <v/>
      </c>
      <c r="E138" s="6" t="str">
        <f t="shared" si="3"/>
        <v/>
      </c>
      <c r="F138" s="6">
        <f>SUM(B138:E138)</f>
        <v>0</v>
      </c>
    </row>
    <row r="139" spans="1:6" x14ac:dyDescent="0.35">
      <c r="A139" s="4" t="s">
        <v>14</v>
      </c>
      <c r="B139" s="6" t="str">
        <f t="shared" ref="B139:E154" si="4">IFERROR(B10+B53+B96,"")</f>
        <v/>
      </c>
      <c r="C139" s="6" t="str">
        <f t="shared" si="4"/>
        <v/>
      </c>
      <c r="D139" s="6" t="str">
        <f t="shared" si="4"/>
        <v/>
      </c>
      <c r="E139" s="6" t="str">
        <f t="shared" si="4"/>
        <v/>
      </c>
      <c r="F139" s="6">
        <f t="shared" ref="F139:F173" si="5">SUM(B139:E139)</f>
        <v>0</v>
      </c>
    </row>
    <row r="140" spans="1:6" x14ac:dyDescent="0.35">
      <c r="A140" s="4" t="s">
        <v>15</v>
      </c>
      <c r="B140" s="6">
        <f t="shared" si="4"/>
        <v>43043000</v>
      </c>
      <c r="C140" s="6">
        <f t="shared" si="4"/>
        <v>45251000</v>
      </c>
      <c r="D140" s="6">
        <f t="shared" si="4"/>
        <v>42841000</v>
      </c>
      <c r="E140" s="6">
        <f t="shared" si="4"/>
        <v>41590000</v>
      </c>
      <c r="F140" s="6">
        <f t="shared" si="5"/>
        <v>172725000</v>
      </c>
    </row>
    <row r="141" spans="1:6" x14ac:dyDescent="0.35">
      <c r="A141" s="4" t="s">
        <v>16</v>
      </c>
      <c r="B141" s="6">
        <f t="shared" si="4"/>
        <v>353263000</v>
      </c>
      <c r="C141" s="6">
        <f t="shared" si="4"/>
        <v>405813000</v>
      </c>
      <c r="D141" s="6">
        <f t="shared" si="4"/>
        <v>146622000</v>
      </c>
      <c r="E141" s="6">
        <f t="shared" si="4"/>
        <v>209947000</v>
      </c>
      <c r="F141" s="6">
        <f t="shared" si="5"/>
        <v>1115645000</v>
      </c>
    </row>
    <row r="142" spans="1:6" x14ac:dyDescent="0.35">
      <c r="A142" s="4" t="s">
        <v>17</v>
      </c>
      <c r="B142" s="6">
        <f t="shared" si="4"/>
        <v>9291060</v>
      </c>
      <c r="C142" s="6">
        <f t="shared" si="4"/>
        <v>10406206</v>
      </c>
      <c r="D142" s="6">
        <f t="shared" si="4"/>
        <v>19278567</v>
      </c>
      <c r="E142" s="6" t="str">
        <f t="shared" si="4"/>
        <v/>
      </c>
      <c r="F142" s="6">
        <f t="shared" si="5"/>
        <v>38975833</v>
      </c>
    </row>
    <row r="143" spans="1:6" x14ac:dyDescent="0.35">
      <c r="A143" s="4" t="s">
        <v>18</v>
      </c>
      <c r="B143" s="6">
        <f t="shared" si="4"/>
        <v>0</v>
      </c>
      <c r="C143" s="6">
        <f t="shared" si="4"/>
        <v>0</v>
      </c>
      <c r="D143" s="6" t="str">
        <f t="shared" si="4"/>
        <v/>
      </c>
      <c r="E143" s="6" t="str">
        <f t="shared" si="4"/>
        <v/>
      </c>
      <c r="F143" s="6">
        <f t="shared" si="5"/>
        <v>0</v>
      </c>
    </row>
    <row r="144" spans="1:6" x14ac:dyDescent="0.35">
      <c r="A144" s="4" t="s">
        <v>19</v>
      </c>
      <c r="B144" s="6">
        <f t="shared" si="4"/>
        <v>6125</v>
      </c>
      <c r="C144" s="6">
        <f t="shared" si="4"/>
        <v>5356</v>
      </c>
      <c r="D144" s="6">
        <f t="shared" si="4"/>
        <v>0</v>
      </c>
      <c r="E144" s="6">
        <f t="shared" si="4"/>
        <v>861</v>
      </c>
      <c r="F144" s="6">
        <f t="shared" si="5"/>
        <v>12342</v>
      </c>
    </row>
    <row r="145" spans="1:6" x14ac:dyDescent="0.35">
      <c r="A145" s="4" t="s">
        <v>20</v>
      </c>
      <c r="B145" s="6" t="str">
        <f t="shared" si="4"/>
        <v/>
      </c>
      <c r="C145" s="6" t="str">
        <f t="shared" si="4"/>
        <v/>
      </c>
      <c r="D145" s="6" t="str">
        <f t="shared" si="4"/>
        <v/>
      </c>
      <c r="E145" s="6" t="str">
        <f t="shared" si="4"/>
        <v/>
      </c>
      <c r="F145" s="6">
        <f t="shared" si="5"/>
        <v>0</v>
      </c>
    </row>
    <row r="146" spans="1:6" x14ac:dyDescent="0.35">
      <c r="A146" s="4" t="s">
        <v>21</v>
      </c>
      <c r="B146" s="6">
        <f t="shared" si="4"/>
        <v>41486291</v>
      </c>
      <c r="C146" s="6">
        <f t="shared" si="4"/>
        <v>43997388</v>
      </c>
      <c r="D146" s="6">
        <f t="shared" si="4"/>
        <v>43185994</v>
      </c>
      <c r="E146" s="6">
        <f t="shared" si="4"/>
        <v>45156138</v>
      </c>
      <c r="F146" s="6">
        <f t="shared" si="5"/>
        <v>173825811</v>
      </c>
    </row>
    <row r="147" spans="1:6" x14ac:dyDescent="0.35">
      <c r="A147" s="4" t="s">
        <v>22</v>
      </c>
      <c r="B147" s="6">
        <f t="shared" si="4"/>
        <v>1296162000</v>
      </c>
      <c r="C147" s="6">
        <f t="shared" si="4"/>
        <v>1416593000</v>
      </c>
      <c r="D147" s="6">
        <f t="shared" si="4"/>
        <v>1427954000</v>
      </c>
      <c r="E147" s="6">
        <f t="shared" si="4"/>
        <v>1416189000</v>
      </c>
      <c r="F147" s="6">
        <f t="shared" si="5"/>
        <v>5556898000</v>
      </c>
    </row>
    <row r="148" spans="1:6" x14ac:dyDescent="0.35">
      <c r="A148" s="4" t="s">
        <v>23</v>
      </c>
      <c r="B148" s="6" t="str">
        <f t="shared" si="4"/>
        <v/>
      </c>
      <c r="C148" s="6" t="str">
        <f t="shared" si="4"/>
        <v/>
      </c>
      <c r="D148" s="6" t="str">
        <f t="shared" si="4"/>
        <v/>
      </c>
      <c r="E148" s="6" t="str">
        <f t="shared" si="4"/>
        <v/>
      </c>
      <c r="F148" s="6">
        <f t="shared" si="5"/>
        <v>0</v>
      </c>
    </row>
    <row r="149" spans="1:6" x14ac:dyDescent="0.35">
      <c r="A149" s="4" t="s">
        <v>24</v>
      </c>
      <c r="B149" s="6">
        <f t="shared" si="4"/>
        <v>0</v>
      </c>
      <c r="C149" s="6">
        <f t="shared" si="4"/>
        <v>0</v>
      </c>
      <c r="D149" s="6">
        <f t="shared" si="4"/>
        <v>0</v>
      </c>
      <c r="E149" s="6">
        <f t="shared" si="4"/>
        <v>0</v>
      </c>
      <c r="F149" s="6">
        <f t="shared" si="5"/>
        <v>0</v>
      </c>
    </row>
    <row r="150" spans="1:6" x14ac:dyDescent="0.35">
      <c r="A150" s="4" t="s">
        <v>25</v>
      </c>
      <c r="B150" s="6" t="str">
        <f t="shared" si="4"/>
        <v/>
      </c>
      <c r="C150" s="6" t="str">
        <f t="shared" si="4"/>
        <v/>
      </c>
      <c r="D150" s="6" t="str">
        <f t="shared" si="4"/>
        <v/>
      </c>
      <c r="E150" s="6">
        <f t="shared" si="4"/>
        <v>0</v>
      </c>
      <c r="F150" s="6">
        <f t="shared" si="5"/>
        <v>0</v>
      </c>
    </row>
    <row r="151" spans="1:6" x14ac:dyDescent="0.35">
      <c r="A151" s="4" t="s">
        <v>26</v>
      </c>
      <c r="B151" s="6">
        <f t="shared" si="4"/>
        <v>0</v>
      </c>
      <c r="C151" s="6">
        <f t="shared" si="4"/>
        <v>0</v>
      </c>
      <c r="D151" s="6" t="str">
        <f t="shared" si="4"/>
        <v/>
      </c>
      <c r="E151" s="6" t="str">
        <f t="shared" si="4"/>
        <v/>
      </c>
      <c r="F151" s="6">
        <f t="shared" si="5"/>
        <v>0</v>
      </c>
    </row>
    <row r="152" spans="1:6" x14ac:dyDescent="0.35">
      <c r="A152" s="4" t="s">
        <v>27</v>
      </c>
      <c r="B152" s="6">
        <f t="shared" si="4"/>
        <v>0</v>
      </c>
      <c r="C152" s="6">
        <f t="shared" si="4"/>
        <v>0</v>
      </c>
      <c r="D152" s="6">
        <f t="shared" si="4"/>
        <v>0</v>
      </c>
      <c r="E152" s="6">
        <f t="shared" si="4"/>
        <v>0</v>
      </c>
      <c r="F152" s="6">
        <f t="shared" si="5"/>
        <v>0</v>
      </c>
    </row>
    <row r="153" spans="1:6" x14ac:dyDescent="0.35">
      <c r="A153" s="4" t="s">
        <v>28</v>
      </c>
      <c r="B153" s="6">
        <f t="shared" si="4"/>
        <v>0</v>
      </c>
      <c r="C153" s="6">
        <f t="shared" si="4"/>
        <v>4444</v>
      </c>
      <c r="D153" s="6">
        <f t="shared" si="4"/>
        <v>0</v>
      </c>
      <c r="E153" s="6">
        <f t="shared" si="4"/>
        <v>0</v>
      </c>
      <c r="F153" s="6">
        <f t="shared" si="5"/>
        <v>4444</v>
      </c>
    </row>
    <row r="154" spans="1:6" x14ac:dyDescent="0.35">
      <c r="A154" s="4" t="s">
        <v>29</v>
      </c>
      <c r="B154" s="6" t="str">
        <f t="shared" si="4"/>
        <v/>
      </c>
      <c r="C154" s="6" t="str">
        <f t="shared" si="4"/>
        <v/>
      </c>
      <c r="D154" s="6" t="str">
        <f t="shared" si="4"/>
        <v/>
      </c>
      <c r="E154" s="6" t="str">
        <f t="shared" si="4"/>
        <v/>
      </c>
      <c r="F154" s="6">
        <f t="shared" si="5"/>
        <v>0</v>
      </c>
    </row>
    <row r="155" spans="1:6" x14ac:dyDescent="0.35">
      <c r="A155" s="4" t="s">
        <v>30</v>
      </c>
      <c r="B155" s="6">
        <f t="shared" ref="B155:E170" si="6">IFERROR(B26+B69+B112,"")</f>
        <v>0</v>
      </c>
      <c r="C155" s="6">
        <f t="shared" si="6"/>
        <v>0</v>
      </c>
      <c r="D155" s="6">
        <f t="shared" si="6"/>
        <v>0</v>
      </c>
      <c r="E155" s="6">
        <f t="shared" si="6"/>
        <v>0</v>
      </c>
      <c r="F155" s="6">
        <f t="shared" si="5"/>
        <v>0</v>
      </c>
    </row>
    <row r="156" spans="1:6" x14ac:dyDescent="0.35">
      <c r="A156" s="4" t="s">
        <v>31</v>
      </c>
      <c r="B156" s="6" t="str">
        <f t="shared" si="6"/>
        <v/>
      </c>
      <c r="C156" s="6" t="str">
        <f t="shared" si="6"/>
        <v/>
      </c>
      <c r="D156" s="6" t="str">
        <f t="shared" si="6"/>
        <v/>
      </c>
      <c r="E156" s="6" t="str">
        <f t="shared" si="6"/>
        <v/>
      </c>
      <c r="F156" s="6">
        <f t="shared" si="5"/>
        <v>0</v>
      </c>
    </row>
    <row r="157" spans="1:6" x14ac:dyDescent="0.35">
      <c r="A157" s="4" t="s">
        <v>32</v>
      </c>
      <c r="B157" s="6">
        <f t="shared" si="6"/>
        <v>0</v>
      </c>
      <c r="C157" s="6">
        <f t="shared" si="6"/>
        <v>0</v>
      </c>
      <c r="D157" s="6">
        <f t="shared" si="6"/>
        <v>0</v>
      </c>
      <c r="E157" s="6">
        <f t="shared" si="6"/>
        <v>0</v>
      </c>
      <c r="F157" s="6">
        <f t="shared" si="5"/>
        <v>0</v>
      </c>
    </row>
    <row r="158" spans="1:6" x14ac:dyDescent="0.35">
      <c r="A158" s="4" t="s">
        <v>33</v>
      </c>
      <c r="B158" s="6">
        <f t="shared" si="6"/>
        <v>0</v>
      </c>
      <c r="C158" s="6">
        <f t="shared" si="6"/>
        <v>0</v>
      </c>
      <c r="D158" s="6">
        <f t="shared" si="6"/>
        <v>0</v>
      </c>
      <c r="E158" s="6">
        <f t="shared" si="6"/>
        <v>0</v>
      </c>
      <c r="F158" s="6">
        <f t="shared" si="5"/>
        <v>0</v>
      </c>
    </row>
    <row r="159" spans="1:6" x14ac:dyDescent="0.35">
      <c r="A159" s="4" t="s">
        <v>34</v>
      </c>
      <c r="B159" s="6">
        <f t="shared" si="6"/>
        <v>0</v>
      </c>
      <c r="C159" s="6">
        <f t="shared" si="6"/>
        <v>0</v>
      </c>
      <c r="D159" s="6">
        <f t="shared" si="6"/>
        <v>0</v>
      </c>
      <c r="E159" s="6">
        <f t="shared" si="6"/>
        <v>10761</v>
      </c>
      <c r="F159" s="6">
        <f t="shared" si="5"/>
        <v>10761</v>
      </c>
    </row>
    <row r="160" spans="1:6" x14ac:dyDescent="0.35">
      <c r="A160" s="4" t="s">
        <v>35</v>
      </c>
      <c r="B160" s="6" t="str">
        <f t="shared" si="6"/>
        <v/>
      </c>
      <c r="C160" s="6" t="str">
        <f t="shared" si="6"/>
        <v/>
      </c>
      <c r="D160" s="6" t="str">
        <f t="shared" si="6"/>
        <v/>
      </c>
      <c r="E160" s="6" t="str">
        <f t="shared" si="6"/>
        <v/>
      </c>
      <c r="F160" s="6">
        <f t="shared" si="5"/>
        <v>0</v>
      </c>
    </row>
    <row r="161" spans="1:6" x14ac:dyDescent="0.35">
      <c r="A161" s="4" t="s">
        <v>36</v>
      </c>
      <c r="B161" s="6" t="str">
        <f t="shared" si="6"/>
        <v/>
      </c>
      <c r="C161" s="6" t="str">
        <f t="shared" si="6"/>
        <v/>
      </c>
      <c r="D161" s="6" t="str">
        <f t="shared" si="6"/>
        <v/>
      </c>
      <c r="E161" s="6" t="str">
        <f t="shared" si="6"/>
        <v/>
      </c>
      <c r="F161" s="6">
        <f t="shared" si="5"/>
        <v>0</v>
      </c>
    </row>
    <row r="162" spans="1:6" x14ac:dyDescent="0.35">
      <c r="A162" s="4" t="s">
        <v>37</v>
      </c>
      <c r="B162" s="6">
        <f t="shared" si="6"/>
        <v>0</v>
      </c>
      <c r="C162" s="6">
        <f t="shared" si="6"/>
        <v>0</v>
      </c>
      <c r="D162" s="6">
        <f t="shared" si="6"/>
        <v>0</v>
      </c>
      <c r="E162" s="6">
        <f t="shared" si="6"/>
        <v>0</v>
      </c>
      <c r="F162" s="6">
        <f t="shared" si="5"/>
        <v>0</v>
      </c>
    </row>
    <row r="163" spans="1:6" x14ac:dyDescent="0.35">
      <c r="A163" s="4" t="s">
        <v>38</v>
      </c>
      <c r="B163" s="6">
        <f t="shared" si="6"/>
        <v>0</v>
      </c>
      <c r="C163" s="6">
        <f t="shared" si="6"/>
        <v>0</v>
      </c>
      <c r="D163" s="6">
        <f t="shared" si="6"/>
        <v>0</v>
      </c>
      <c r="E163" s="6">
        <f t="shared" si="6"/>
        <v>0</v>
      </c>
      <c r="F163" s="6">
        <f t="shared" si="5"/>
        <v>0</v>
      </c>
    </row>
    <row r="164" spans="1:6" x14ac:dyDescent="0.35">
      <c r="A164" s="4" t="s">
        <v>39</v>
      </c>
      <c r="B164" s="6" t="str">
        <f t="shared" si="6"/>
        <v/>
      </c>
      <c r="C164" s="6" t="str">
        <f t="shared" si="6"/>
        <v/>
      </c>
      <c r="D164" s="6" t="str">
        <f t="shared" si="6"/>
        <v/>
      </c>
      <c r="E164" s="6" t="str">
        <f t="shared" si="6"/>
        <v/>
      </c>
      <c r="F164" s="6">
        <f t="shared" si="5"/>
        <v>0</v>
      </c>
    </row>
    <row r="165" spans="1:6" x14ac:dyDescent="0.35">
      <c r="A165" s="4" t="s">
        <v>40</v>
      </c>
      <c r="B165" s="6" t="str">
        <f t="shared" si="6"/>
        <v/>
      </c>
      <c r="C165" s="6" t="str">
        <f t="shared" si="6"/>
        <v/>
      </c>
      <c r="D165" s="6" t="str">
        <f t="shared" si="6"/>
        <v/>
      </c>
      <c r="E165" s="6" t="str">
        <f t="shared" si="6"/>
        <v/>
      </c>
      <c r="F165" s="6">
        <f t="shared" si="5"/>
        <v>0</v>
      </c>
    </row>
    <row r="166" spans="1:6" x14ac:dyDescent="0.35">
      <c r="A166" s="4" t="s">
        <v>41</v>
      </c>
      <c r="B166" s="6" t="str">
        <f t="shared" si="6"/>
        <v/>
      </c>
      <c r="C166" s="6" t="str">
        <f t="shared" si="6"/>
        <v/>
      </c>
      <c r="D166" s="6" t="str">
        <f t="shared" si="6"/>
        <v/>
      </c>
      <c r="E166" s="6" t="str">
        <f t="shared" si="6"/>
        <v/>
      </c>
      <c r="F166" s="6">
        <f t="shared" si="5"/>
        <v>0</v>
      </c>
    </row>
    <row r="167" spans="1:6" x14ac:dyDescent="0.35">
      <c r="A167" s="4" t="s">
        <v>42</v>
      </c>
      <c r="B167" s="6">
        <f t="shared" si="6"/>
        <v>80647</v>
      </c>
      <c r="C167" s="6">
        <f t="shared" si="6"/>
        <v>28425</v>
      </c>
      <c r="D167" s="6">
        <f t="shared" si="6"/>
        <v>74366</v>
      </c>
      <c r="E167" s="6">
        <f t="shared" si="6"/>
        <v>82558</v>
      </c>
      <c r="F167" s="6">
        <f t="shared" si="5"/>
        <v>265996</v>
      </c>
    </row>
    <row r="168" spans="1:6" x14ac:dyDescent="0.35">
      <c r="A168" s="4" t="s">
        <v>43</v>
      </c>
      <c r="B168" s="6" t="str">
        <f t="shared" si="6"/>
        <v/>
      </c>
      <c r="C168" s="6">
        <f t="shared" si="6"/>
        <v>0</v>
      </c>
      <c r="D168" s="6">
        <f t="shared" si="6"/>
        <v>0</v>
      </c>
      <c r="E168" s="6">
        <f t="shared" si="6"/>
        <v>0</v>
      </c>
      <c r="F168" s="6">
        <f t="shared" si="5"/>
        <v>0</v>
      </c>
    </row>
    <row r="169" spans="1:6" x14ac:dyDescent="0.35">
      <c r="A169" s="4" t="s">
        <v>44</v>
      </c>
      <c r="B169" s="6">
        <f t="shared" si="6"/>
        <v>0</v>
      </c>
      <c r="C169" s="6">
        <f t="shared" si="6"/>
        <v>0</v>
      </c>
      <c r="D169" s="6">
        <f t="shared" si="6"/>
        <v>0</v>
      </c>
      <c r="E169" s="6">
        <f t="shared" si="6"/>
        <v>0</v>
      </c>
      <c r="F169" s="6">
        <f t="shared" si="5"/>
        <v>0</v>
      </c>
    </row>
    <row r="170" spans="1:6" x14ac:dyDescent="0.35">
      <c r="A170" s="4" t="s">
        <v>45</v>
      </c>
      <c r="B170" s="6">
        <f t="shared" si="6"/>
        <v>0</v>
      </c>
      <c r="C170" s="6">
        <f t="shared" si="6"/>
        <v>0</v>
      </c>
      <c r="D170" s="6">
        <f t="shared" si="6"/>
        <v>0</v>
      </c>
      <c r="E170" s="6">
        <f t="shared" si="6"/>
        <v>0</v>
      </c>
      <c r="F170" s="6">
        <f t="shared" si="5"/>
        <v>0</v>
      </c>
    </row>
    <row r="171" spans="1:6" x14ac:dyDescent="0.35">
      <c r="A171" s="4" t="s">
        <v>46</v>
      </c>
      <c r="B171" s="6">
        <f t="shared" ref="B171:E173" si="7">IFERROR(B42+B85+B128,"")</f>
        <v>0</v>
      </c>
      <c r="C171" s="6">
        <f t="shared" si="7"/>
        <v>0</v>
      </c>
      <c r="D171" s="6">
        <f t="shared" si="7"/>
        <v>0</v>
      </c>
      <c r="E171" s="6">
        <f t="shared" si="7"/>
        <v>0</v>
      </c>
      <c r="F171" s="6">
        <f t="shared" si="5"/>
        <v>0</v>
      </c>
    </row>
    <row r="172" spans="1:6" x14ac:dyDescent="0.35">
      <c r="A172" s="4" t="s">
        <v>47</v>
      </c>
      <c r="B172" s="6">
        <f t="shared" si="7"/>
        <v>1891639868</v>
      </c>
      <c r="C172" s="6">
        <f t="shared" si="7"/>
        <v>2089447774</v>
      </c>
      <c r="D172" s="6">
        <f t="shared" si="7"/>
        <v>1841796272</v>
      </c>
      <c r="E172" s="6">
        <f t="shared" si="7"/>
        <v>1884660307</v>
      </c>
      <c r="F172" s="6">
        <f t="shared" si="5"/>
        <v>7707544221</v>
      </c>
    </row>
    <row r="173" spans="1:6" x14ac:dyDescent="0.35">
      <c r="A173" s="4" t="s">
        <v>48</v>
      </c>
      <c r="B173" s="6">
        <f t="shared" si="7"/>
        <v>0</v>
      </c>
      <c r="C173" s="6">
        <f t="shared" si="7"/>
        <v>0</v>
      </c>
      <c r="D173" s="6">
        <f t="shared" si="7"/>
        <v>0</v>
      </c>
      <c r="E173" s="6">
        <f t="shared" si="7"/>
        <v>0</v>
      </c>
      <c r="F173" s="6">
        <f t="shared" si="5"/>
        <v>0</v>
      </c>
    </row>
    <row r="177" spans="1:6" x14ac:dyDescent="0.35">
      <c r="A177" s="6" t="s">
        <v>53</v>
      </c>
      <c r="B177" s="9">
        <v>2016</v>
      </c>
      <c r="C177" s="9">
        <v>2017</v>
      </c>
      <c r="D177" s="9">
        <v>2018</v>
      </c>
      <c r="E177" s="9">
        <v>2019</v>
      </c>
      <c r="F177" s="9" t="s">
        <v>50</v>
      </c>
    </row>
    <row r="178" spans="1:6" x14ac:dyDescent="0.35">
      <c r="A178" s="6" t="s">
        <v>54</v>
      </c>
      <c r="B178" s="10">
        <f>B18/B43</f>
        <v>0.43542380952380955</v>
      </c>
      <c r="C178" s="10">
        <f t="shared" ref="C178:F178" si="8">C18/C43</f>
        <v>0.38594318181818182</v>
      </c>
      <c r="D178" s="10">
        <f t="shared" si="8"/>
        <v>0.50425961538461539</v>
      </c>
      <c r="E178" s="10">
        <f t="shared" si="8"/>
        <v>0.45838095238095239</v>
      </c>
      <c r="F178" s="10">
        <f t="shared" si="8"/>
        <v>0.44223542600896859</v>
      </c>
    </row>
    <row r="179" spans="1:6" x14ac:dyDescent="0.35">
      <c r="A179" s="6" t="s">
        <v>55</v>
      </c>
      <c r="B179" s="10">
        <f>B61/B86</f>
        <v>0.69766424333904953</v>
      </c>
      <c r="C179" s="10">
        <f t="shared" ref="C179:F179" si="9">C61/C86</f>
        <v>0.69423258574181668</v>
      </c>
      <c r="D179" s="10">
        <f t="shared" si="9"/>
        <v>0.83863453603369686</v>
      </c>
      <c r="E179" s="10">
        <f t="shared" si="9"/>
        <v>0.83996585763547271</v>
      </c>
      <c r="F179" s="10">
        <f t="shared" si="9"/>
        <v>0.76316167783476307</v>
      </c>
    </row>
    <row r="180" spans="1:6" x14ac:dyDescent="0.35">
      <c r="A180" s="6" t="s">
        <v>56</v>
      </c>
      <c r="B180" s="10">
        <f>B104/B129</f>
        <v>0.74886887328491658</v>
      </c>
      <c r="C180" s="10">
        <f t="shared" ref="C180:F180" si="10">C104/C129</f>
        <v>0.76548674414112006</v>
      </c>
      <c r="D180" s="10">
        <f t="shared" si="10"/>
        <v>0.76578058810174932</v>
      </c>
      <c r="E180" s="10">
        <f t="shared" si="10"/>
        <v>0.71509436857616326</v>
      </c>
      <c r="F180" s="10">
        <f t="shared" si="10"/>
        <v>0.74830900621455443</v>
      </c>
    </row>
    <row r="181" spans="1:6" x14ac:dyDescent="0.35">
      <c r="A181" s="6" t="s">
        <v>57</v>
      </c>
      <c r="B181" s="10">
        <f>B147/B172</f>
        <v>0.68520547802283893</v>
      </c>
      <c r="C181" s="10">
        <f t="shared" ref="C181:F181" si="11">C147/C172</f>
        <v>0.67797483030078354</v>
      </c>
      <c r="D181" s="10">
        <f t="shared" si="11"/>
        <v>0.77530507673869375</v>
      </c>
      <c r="E181" s="10">
        <f t="shared" si="11"/>
        <v>0.75142931314465256</v>
      </c>
      <c r="F181" s="10">
        <f t="shared" si="11"/>
        <v>0.72096868219836585</v>
      </c>
    </row>
    <row r="183" spans="1:6" x14ac:dyDescent="0.35">
      <c r="A183" s="6" t="s">
        <v>62</v>
      </c>
      <c r="B183" s="9">
        <v>2016</v>
      </c>
      <c r="C183" s="9">
        <v>2017</v>
      </c>
      <c r="D183" s="9">
        <v>2018</v>
      </c>
      <c r="E183" s="9">
        <v>2019</v>
      </c>
      <c r="F183" s="9" t="s">
        <v>50</v>
      </c>
    </row>
    <row r="184" spans="1:6" x14ac:dyDescent="0.35">
      <c r="A184" s="6" t="s">
        <v>58</v>
      </c>
      <c r="B184" s="13">
        <f>B178*B43</f>
        <v>91439000</v>
      </c>
      <c r="C184" s="13">
        <f>C178*C43</f>
        <v>101889000</v>
      </c>
      <c r="D184" s="13">
        <f t="shared" ref="D184:F184" si="12">D178*D43</f>
        <v>104886000</v>
      </c>
      <c r="E184" s="13">
        <f t="shared" si="12"/>
        <v>96260000</v>
      </c>
      <c r="F184" s="13">
        <f>SUM(B184:E184)</f>
        <v>394474000</v>
      </c>
    </row>
    <row r="185" spans="1:6" x14ac:dyDescent="0.35">
      <c r="A185" s="6" t="s">
        <v>59</v>
      </c>
      <c r="B185" s="13">
        <f>B179*B86</f>
        <v>743991000</v>
      </c>
      <c r="C185" s="13">
        <f t="shared" ref="C185:F185" si="13">C179*C86</f>
        <v>805283000</v>
      </c>
      <c r="D185" s="13">
        <f t="shared" si="13"/>
        <v>828097000</v>
      </c>
      <c r="E185" s="13">
        <f t="shared" si="13"/>
        <v>823266000</v>
      </c>
      <c r="F185" s="13">
        <f t="shared" ref="F185:F186" si="14">SUM(B185:E185)</f>
        <v>3200637000</v>
      </c>
    </row>
    <row r="186" spans="1:6" x14ac:dyDescent="0.35">
      <c r="A186" s="6" t="s">
        <v>60</v>
      </c>
      <c r="B186" s="13">
        <f>B180*B129</f>
        <v>460732000</v>
      </c>
      <c r="C186" s="13">
        <f t="shared" ref="C186:F186" si="15">C180*C129</f>
        <v>509420999.99999994</v>
      </c>
      <c r="D186" s="13">
        <f t="shared" si="15"/>
        <v>494971000.00000006</v>
      </c>
      <c r="E186" s="13">
        <f t="shared" si="15"/>
        <v>496663000</v>
      </c>
      <c r="F186" s="13">
        <f t="shared" si="14"/>
        <v>1961787000</v>
      </c>
    </row>
    <row r="187" spans="1:6" x14ac:dyDescent="0.35">
      <c r="A187" s="6" t="s">
        <v>61</v>
      </c>
      <c r="B187" s="13">
        <f>B181*B172</f>
        <v>1296162000</v>
      </c>
      <c r="C187" s="13">
        <f t="shared" ref="C187:F187" si="16">C181*C172</f>
        <v>1416593000</v>
      </c>
      <c r="D187" s="13">
        <f t="shared" si="16"/>
        <v>1427954000</v>
      </c>
      <c r="E187" s="13">
        <f t="shared" si="16"/>
        <v>1416189000</v>
      </c>
      <c r="F187" s="13">
        <f>SUM(B187:E187)</f>
        <v>5556898000</v>
      </c>
    </row>
    <row r="188" spans="1:6" x14ac:dyDescent="0.35">
      <c r="A188" s="11"/>
      <c r="B188" s="12"/>
      <c r="C188" s="12"/>
      <c r="D188" s="12"/>
      <c r="E188" s="12"/>
      <c r="F188" s="12"/>
    </row>
    <row r="189" spans="1:6" x14ac:dyDescent="0.35">
      <c r="A189" s="11"/>
      <c r="B189" s="12"/>
      <c r="C189" s="12"/>
      <c r="D189" s="12"/>
      <c r="E189" s="12"/>
      <c r="F189" s="12"/>
    </row>
    <row r="190" spans="1:6" x14ac:dyDescent="0.35">
      <c r="A190" s="6" t="s">
        <v>63</v>
      </c>
      <c r="B190" s="9">
        <v>2016</v>
      </c>
      <c r="C190" s="9">
        <v>2017</v>
      </c>
      <c r="D190" s="9">
        <v>2018</v>
      </c>
      <c r="E190" s="9">
        <v>2019</v>
      </c>
      <c r="F190" s="9" t="s">
        <v>50</v>
      </c>
    </row>
    <row r="191" spans="1:6" x14ac:dyDescent="0.35">
      <c r="A191" s="6" t="s">
        <v>58</v>
      </c>
      <c r="B191" s="13">
        <f>B184/B178</f>
        <v>210000000</v>
      </c>
      <c r="C191" s="13">
        <f t="shared" ref="C191:F191" si="17">C184/C178</f>
        <v>264000000</v>
      </c>
      <c r="D191" s="13">
        <f t="shared" si="17"/>
        <v>208000000</v>
      </c>
      <c r="E191" s="13">
        <f t="shared" si="17"/>
        <v>210000000</v>
      </c>
      <c r="F191" s="13">
        <f>SUM(B191:E191)</f>
        <v>892000000</v>
      </c>
    </row>
    <row r="192" spans="1:6" x14ac:dyDescent="0.35">
      <c r="A192" s="6" t="s">
        <v>59</v>
      </c>
      <c r="B192" s="13">
        <f>B185/B179</f>
        <v>1066402653</v>
      </c>
      <c r="C192" s="13">
        <f t="shared" ref="C192:F192" si="18">C185/C179</f>
        <v>1159961397</v>
      </c>
      <c r="D192" s="13">
        <f t="shared" si="18"/>
        <v>987434889</v>
      </c>
      <c r="E192" s="13">
        <f t="shared" si="18"/>
        <v>980118409</v>
      </c>
      <c r="F192" s="13">
        <f t="shared" ref="F192:F194" si="19">SUM(B192:E192)</f>
        <v>4193917348</v>
      </c>
    </row>
    <row r="193" spans="1:6" x14ac:dyDescent="0.35">
      <c r="A193" s="6" t="s">
        <v>60</v>
      </c>
      <c r="B193" s="13">
        <f>B186/B180</f>
        <v>615237215</v>
      </c>
      <c r="C193" s="13">
        <f t="shared" ref="C193:F193" si="20">C186/C180</f>
        <v>665486377</v>
      </c>
      <c r="D193" s="13">
        <f t="shared" si="20"/>
        <v>646361383</v>
      </c>
      <c r="E193" s="13">
        <f t="shared" si="20"/>
        <v>694541898</v>
      </c>
      <c r="F193" s="13">
        <f t="shared" si="19"/>
        <v>2621626873</v>
      </c>
    </row>
    <row r="194" spans="1:6" x14ac:dyDescent="0.35">
      <c r="A194" s="6" t="s">
        <v>61</v>
      </c>
      <c r="B194" s="13">
        <f>B187/B181</f>
        <v>1891639868</v>
      </c>
      <c r="C194" s="13">
        <f t="shared" ref="C194:F194" si="21">C187/C181</f>
        <v>2089447774.0000002</v>
      </c>
      <c r="D194" s="13">
        <f t="shared" si="21"/>
        <v>1841796272</v>
      </c>
      <c r="E194" s="13">
        <f t="shared" si="21"/>
        <v>1884660307</v>
      </c>
      <c r="F194" s="13">
        <f t="shared" si="19"/>
        <v>7707544221</v>
      </c>
    </row>
  </sheetData>
  <phoneticPr fontId="5" type="noConversion"/>
  <hyperlinks>
    <hyperlink ref="A6" location="'TOC'!A4" display="Back to TOC" xr:uid="{D06BE651-BD99-412B-A11E-CA2A3380BE89}"/>
    <hyperlink ref="A49" location="'TOC'!A6" display="Back to TOC" xr:uid="{12D575CF-13A9-42A6-9207-206D0279D7D8}"/>
    <hyperlink ref="A92" location="'TOC'!A8" display="Back to TOC" xr:uid="{D4956CBB-C9E6-4FF1-B58D-AEABE93525BD}"/>
    <hyperlink ref="A135" location="'TOC'!A7" display="Back to TOC" xr:uid="{3AA09BC7-113A-40F0-AED3-C61C0E319086}"/>
  </hyperlink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3CEC-DA0E-4C87-81C9-D48512A47E58}">
  <dimension ref="A1:F194"/>
  <sheetViews>
    <sheetView tabSelected="1" topLeftCell="A172" workbookViewId="0">
      <selection activeCell="A177" sqref="A177:F177"/>
    </sheetView>
  </sheetViews>
  <sheetFormatPr baseColWidth="10" defaultColWidth="8.7265625" defaultRowHeight="14.5" x14ac:dyDescent="0.35"/>
  <cols>
    <col min="1" max="1" width="21.26953125" bestFit="1" customWidth="1"/>
    <col min="2" max="2" width="20.26953125" customWidth="1"/>
    <col min="3" max="5" width="12.81640625" bestFit="1" customWidth="1"/>
    <col min="6" max="6" width="17.6328125" bestFit="1" customWidth="1"/>
  </cols>
  <sheetData>
    <row r="1" spans="1:6" x14ac:dyDescent="0.35">
      <c r="A1" s="1" t="s">
        <v>0</v>
      </c>
    </row>
    <row r="2" spans="1:6" x14ac:dyDescent="0.35">
      <c r="A2" t="s">
        <v>1</v>
      </c>
      <c r="B2" s="2">
        <v>44390.336944444447</v>
      </c>
    </row>
    <row r="4" spans="1:6" x14ac:dyDescent="0.35">
      <c r="A4" t="s">
        <v>2</v>
      </c>
      <c r="B4" t="s">
        <v>3</v>
      </c>
    </row>
    <row r="5" spans="1:6" x14ac:dyDescent="0.35">
      <c r="A5" t="s">
        <v>4</v>
      </c>
      <c r="B5" t="s">
        <v>5</v>
      </c>
    </row>
    <row r="6" spans="1:6" x14ac:dyDescent="0.35">
      <c r="A6" s="3" t="s">
        <v>6</v>
      </c>
    </row>
    <row r="8" spans="1:6" x14ac:dyDescent="0.35">
      <c r="A8" s="4" t="s">
        <v>7</v>
      </c>
      <c r="B8" s="4" t="s">
        <v>8</v>
      </c>
      <c r="C8" s="4" t="s">
        <v>9</v>
      </c>
      <c r="D8" s="4" t="s">
        <v>10</v>
      </c>
      <c r="E8" s="4"/>
      <c r="F8" s="5" t="s">
        <v>12</v>
      </c>
    </row>
    <row r="9" spans="1:6" x14ac:dyDescent="0.35">
      <c r="A9" s="4" t="s">
        <v>13</v>
      </c>
      <c r="B9" s="6" t="s">
        <v>0</v>
      </c>
      <c r="C9" s="7">
        <v>252090</v>
      </c>
      <c r="D9" s="7">
        <v>299737</v>
      </c>
      <c r="E9" s="6"/>
      <c r="F9" s="6">
        <f>SUM(B9:E9)</f>
        <v>551827</v>
      </c>
    </row>
    <row r="10" spans="1:6" x14ac:dyDescent="0.35">
      <c r="A10" s="8" t="s">
        <v>14</v>
      </c>
      <c r="B10" s="7">
        <v>8023000</v>
      </c>
      <c r="C10" s="7">
        <v>8820000</v>
      </c>
      <c r="D10" s="7">
        <v>8422000</v>
      </c>
      <c r="E10" s="7"/>
      <c r="F10" s="6">
        <f t="shared" ref="F10:F44" si="0">SUM(B10:E10)</f>
        <v>25265000</v>
      </c>
    </row>
    <row r="11" spans="1:6" x14ac:dyDescent="0.35">
      <c r="A11" s="8" t="s">
        <v>15</v>
      </c>
      <c r="B11" s="7">
        <v>21965000</v>
      </c>
      <c r="C11" s="7">
        <v>23045000</v>
      </c>
      <c r="D11" s="7">
        <v>20517000</v>
      </c>
      <c r="E11" s="7"/>
      <c r="F11" s="6">
        <f t="shared" si="0"/>
        <v>65527000</v>
      </c>
    </row>
    <row r="12" spans="1:6" x14ac:dyDescent="0.35">
      <c r="A12" s="8" t="s">
        <v>16</v>
      </c>
      <c r="B12" s="7">
        <v>70527000</v>
      </c>
      <c r="C12" s="7">
        <v>102068000</v>
      </c>
      <c r="D12" s="7">
        <v>45965000</v>
      </c>
      <c r="E12" s="7"/>
      <c r="F12" s="6">
        <f t="shared" si="0"/>
        <v>218560000</v>
      </c>
    </row>
    <row r="13" spans="1:6" x14ac:dyDescent="0.35">
      <c r="A13" s="8" t="s">
        <v>17</v>
      </c>
      <c r="B13" s="7">
        <v>5379354</v>
      </c>
      <c r="C13" s="7">
        <v>6021533</v>
      </c>
      <c r="D13" s="7">
        <v>11391151</v>
      </c>
      <c r="E13" s="7"/>
      <c r="F13" s="6">
        <f t="shared" si="0"/>
        <v>22792038</v>
      </c>
    </row>
    <row r="14" spans="1:6" x14ac:dyDescent="0.35">
      <c r="A14" s="4" t="s">
        <v>18</v>
      </c>
      <c r="B14" s="7">
        <v>0</v>
      </c>
      <c r="C14" s="7">
        <v>0</v>
      </c>
      <c r="D14" s="6" t="s">
        <v>0</v>
      </c>
      <c r="E14" s="6"/>
      <c r="F14" s="6">
        <f t="shared" si="0"/>
        <v>0</v>
      </c>
    </row>
    <row r="15" spans="1:6" x14ac:dyDescent="0.35">
      <c r="A15" s="4" t="s">
        <v>19</v>
      </c>
      <c r="B15" s="7">
        <v>6125</v>
      </c>
      <c r="C15" s="7">
        <v>5356</v>
      </c>
      <c r="D15" s="7">
        <v>0</v>
      </c>
      <c r="E15" s="7"/>
      <c r="F15" s="6">
        <f t="shared" si="0"/>
        <v>11481</v>
      </c>
    </row>
    <row r="16" spans="1:6" x14ac:dyDescent="0.35">
      <c r="A16" s="4" t="s">
        <v>20</v>
      </c>
      <c r="B16" s="7">
        <v>0</v>
      </c>
      <c r="C16" s="7">
        <v>0</v>
      </c>
      <c r="D16" s="7">
        <v>0</v>
      </c>
      <c r="E16" s="7"/>
      <c r="F16" s="6">
        <f t="shared" si="0"/>
        <v>0</v>
      </c>
    </row>
    <row r="17" spans="1:6" x14ac:dyDescent="0.35">
      <c r="A17" s="4" t="s">
        <v>21</v>
      </c>
      <c r="B17" s="7">
        <v>338793</v>
      </c>
      <c r="C17" s="7">
        <v>352197</v>
      </c>
      <c r="D17" s="7">
        <v>340469</v>
      </c>
      <c r="E17" s="7"/>
      <c r="F17" s="6">
        <f t="shared" si="0"/>
        <v>1031459</v>
      </c>
    </row>
    <row r="18" spans="1:6" x14ac:dyDescent="0.35">
      <c r="A18" s="8" t="s">
        <v>22</v>
      </c>
      <c r="B18" s="7">
        <v>91439000</v>
      </c>
      <c r="C18" s="7">
        <v>101889000</v>
      </c>
      <c r="D18" s="7">
        <v>104886000</v>
      </c>
      <c r="E18" s="7"/>
      <c r="F18" s="6">
        <f t="shared" si="0"/>
        <v>298214000</v>
      </c>
    </row>
    <row r="19" spans="1:6" x14ac:dyDescent="0.35">
      <c r="A19" s="4" t="s">
        <v>23</v>
      </c>
      <c r="B19" s="7">
        <v>0</v>
      </c>
      <c r="C19" s="7">
        <v>0</v>
      </c>
      <c r="D19" s="7">
        <v>0</v>
      </c>
      <c r="E19" s="7"/>
      <c r="F19" s="6">
        <f t="shared" si="0"/>
        <v>0</v>
      </c>
    </row>
    <row r="20" spans="1:6" x14ac:dyDescent="0.35">
      <c r="A20" s="4" t="s">
        <v>24</v>
      </c>
      <c r="B20" s="7">
        <v>0</v>
      </c>
      <c r="C20" s="7">
        <v>0</v>
      </c>
      <c r="D20" s="7">
        <v>0</v>
      </c>
      <c r="E20" s="7"/>
      <c r="F20" s="6">
        <f t="shared" si="0"/>
        <v>0</v>
      </c>
    </row>
    <row r="21" spans="1:6" x14ac:dyDescent="0.35">
      <c r="A21" s="4" t="s">
        <v>25</v>
      </c>
      <c r="B21" s="7">
        <v>0</v>
      </c>
      <c r="C21" s="7">
        <v>0</v>
      </c>
      <c r="D21" s="7">
        <v>0</v>
      </c>
      <c r="E21" s="7"/>
      <c r="F21" s="6">
        <f t="shared" si="0"/>
        <v>0</v>
      </c>
    </row>
    <row r="22" spans="1:6" x14ac:dyDescent="0.35">
      <c r="A22" s="4" t="s">
        <v>26</v>
      </c>
      <c r="B22" s="7">
        <v>0</v>
      </c>
      <c r="C22" s="7">
        <v>0</v>
      </c>
      <c r="D22" s="6" t="s">
        <v>0</v>
      </c>
      <c r="E22" s="6"/>
      <c r="F22" s="6">
        <f t="shared" si="0"/>
        <v>0</v>
      </c>
    </row>
    <row r="23" spans="1:6" x14ac:dyDescent="0.35">
      <c r="A23" s="4" t="s">
        <v>27</v>
      </c>
      <c r="B23" s="7">
        <v>0</v>
      </c>
      <c r="C23" s="7">
        <v>0</v>
      </c>
      <c r="D23" s="7">
        <v>0</v>
      </c>
      <c r="E23" s="7"/>
      <c r="F23" s="6">
        <f t="shared" si="0"/>
        <v>0</v>
      </c>
    </row>
    <row r="24" spans="1:6" x14ac:dyDescent="0.35">
      <c r="A24" s="4" t="s">
        <v>28</v>
      </c>
      <c r="B24" s="7">
        <v>0</v>
      </c>
      <c r="C24" s="7">
        <v>4444</v>
      </c>
      <c r="D24" s="7">
        <v>0</v>
      </c>
      <c r="E24" s="7"/>
      <c r="F24" s="6">
        <f t="shared" si="0"/>
        <v>4444</v>
      </c>
    </row>
    <row r="25" spans="1:6" x14ac:dyDescent="0.35">
      <c r="A25" s="4" t="s">
        <v>29</v>
      </c>
      <c r="B25" s="6" t="s">
        <v>0</v>
      </c>
      <c r="C25" s="6" t="s">
        <v>0</v>
      </c>
      <c r="D25" s="6" t="s">
        <v>0</v>
      </c>
      <c r="E25" s="6"/>
      <c r="F25" s="6">
        <f t="shared" si="0"/>
        <v>0</v>
      </c>
    </row>
    <row r="26" spans="1:6" x14ac:dyDescent="0.35">
      <c r="A26" s="4" t="s">
        <v>30</v>
      </c>
      <c r="B26" s="7">
        <v>0</v>
      </c>
      <c r="C26" s="7">
        <v>0</v>
      </c>
      <c r="D26" s="7">
        <v>0</v>
      </c>
      <c r="E26" s="7"/>
      <c r="F26" s="6">
        <f t="shared" si="0"/>
        <v>0</v>
      </c>
    </row>
    <row r="27" spans="1:6" x14ac:dyDescent="0.35">
      <c r="A27" s="4" t="s">
        <v>31</v>
      </c>
      <c r="B27" s="6" t="s">
        <v>0</v>
      </c>
      <c r="C27" s="6" t="s">
        <v>0</v>
      </c>
      <c r="D27" s="6" t="s">
        <v>0</v>
      </c>
      <c r="E27" s="6"/>
      <c r="F27" s="6">
        <f t="shared" si="0"/>
        <v>0</v>
      </c>
    </row>
    <row r="28" spans="1:6" x14ac:dyDescent="0.35">
      <c r="A28" s="4" t="s">
        <v>32</v>
      </c>
      <c r="B28" s="7">
        <v>0</v>
      </c>
      <c r="C28" s="7">
        <v>0</v>
      </c>
      <c r="D28" s="7">
        <v>0</v>
      </c>
      <c r="E28" s="7"/>
      <c r="F28" s="6">
        <f t="shared" si="0"/>
        <v>0</v>
      </c>
    </row>
    <row r="29" spans="1:6" x14ac:dyDescent="0.35">
      <c r="A29" s="4" t="s">
        <v>33</v>
      </c>
      <c r="B29" s="7">
        <v>0</v>
      </c>
      <c r="C29" s="7">
        <v>0</v>
      </c>
      <c r="D29" s="7">
        <v>0</v>
      </c>
      <c r="E29" s="7"/>
      <c r="F29" s="6">
        <f t="shared" si="0"/>
        <v>0</v>
      </c>
    </row>
    <row r="30" spans="1:6" x14ac:dyDescent="0.35">
      <c r="A30" s="4" t="s">
        <v>34</v>
      </c>
      <c r="B30" s="7">
        <v>0</v>
      </c>
      <c r="C30" s="7">
        <v>0</v>
      </c>
      <c r="D30" s="7">
        <v>0</v>
      </c>
      <c r="E30" s="7"/>
      <c r="F30" s="6">
        <f t="shared" si="0"/>
        <v>0</v>
      </c>
    </row>
    <row r="31" spans="1:6" x14ac:dyDescent="0.35">
      <c r="A31" s="4" t="s">
        <v>35</v>
      </c>
      <c r="B31" s="7">
        <v>565000</v>
      </c>
      <c r="C31" s="7">
        <v>331000</v>
      </c>
      <c r="D31" s="7">
        <v>403000</v>
      </c>
      <c r="E31" s="7"/>
      <c r="F31" s="6">
        <f t="shared" si="0"/>
        <v>1299000</v>
      </c>
    </row>
    <row r="32" spans="1:6" x14ac:dyDescent="0.35">
      <c r="A32" s="4" t="s">
        <v>36</v>
      </c>
      <c r="B32" s="6" t="s">
        <v>0</v>
      </c>
      <c r="C32" s="6" t="s">
        <v>0</v>
      </c>
      <c r="D32" s="6" t="s">
        <v>0</v>
      </c>
      <c r="E32" s="6"/>
      <c r="F32" s="6">
        <f t="shared" si="0"/>
        <v>0</v>
      </c>
    </row>
    <row r="33" spans="1:6" x14ac:dyDescent="0.35">
      <c r="A33" s="4" t="s">
        <v>37</v>
      </c>
      <c r="B33" s="7">
        <v>0</v>
      </c>
      <c r="C33" s="7">
        <v>0</v>
      </c>
      <c r="D33" s="7">
        <v>0</v>
      </c>
      <c r="E33" s="7"/>
      <c r="F33" s="6">
        <f t="shared" si="0"/>
        <v>0</v>
      </c>
    </row>
    <row r="34" spans="1:6" x14ac:dyDescent="0.35">
      <c r="A34" s="4" t="s">
        <v>38</v>
      </c>
      <c r="B34" s="7">
        <v>0</v>
      </c>
      <c r="C34" s="7">
        <v>0</v>
      </c>
      <c r="D34" s="7">
        <v>0</v>
      </c>
      <c r="E34" s="7"/>
      <c r="F34" s="6">
        <f t="shared" si="0"/>
        <v>0</v>
      </c>
    </row>
    <row r="35" spans="1:6" x14ac:dyDescent="0.35">
      <c r="A35" s="4" t="s">
        <v>39</v>
      </c>
      <c r="B35" s="7">
        <v>0</v>
      </c>
      <c r="C35" s="7">
        <v>0</v>
      </c>
      <c r="D35" s="7">
        <v>0</v>
      </c>
      <c r="E35" s="7"/>
      <c r="F35" s="6">
        <f t="shared" si="0"/>
        <v>0</v>
      </c>
    </row>
    <row r="36" spans="1:6" x14ac:dyDescent="0.35">
      <c r="A36" s="4" t="s">
        <v>40</v>
      </c>
      <c r="B36" s="7">
        <v>0</v>
      </c>
      <c r="C36" s="7">
        <v>0</v>
      </c>
      <c r="D36" s="7">
        <v>0</v>
      </c>
      <c r="E36" s="7"/>
      <c r="F36" s="6">
        <f t="shared" si="0"/>
        <v>0</v>
      </c>
    </row>
    <row r="37" spans="1:6" x14ac:dyDescent="0.35">
      <c r="A37" s="4" t="s">
        <v>41</v>
      </c>
      <c r="B37" s="7">
        <v>0</v>
      </c>
      <c r="C37" s="7">
        <v>0</v>
      </c>
      <c r="D37" s="7">
        <v>0</v>
      </c>
      <c r="E37" s="7"/>
      <c r="F37" s="6">
        <f t="shared" si="0"/>
        <v>0</v>
      </c>
    </row>
    <row r="38" spans="1:6" x14ac:dyDescent="0.35">
      <c r="A38" s="4" t="s">
        <v>42</v>
      </c>
      <c r="B38" s="7">
        <v>80647</v>
      </c>
      <c r="C38" s="7">
        <v>28425</v>
      </c>
      <c r="D38" s="7">
        <v>74366</v>
      </c>
      <c r="E38" s="7"/>
      <c r="F38" s="6">
        <f t="shared" si="0"/>
        <v>183438</v>
      </c>
    </row>
    <row r="39" spans="1:6" x14ac:dyDescent="0.35">
      <c r="A39" s="4" t="s">
        <v>43</v>
      </c>
      <c r="B39" s="6" t="s">
        <v>0</v>
      </c>
      <c r="C39" s="7">
        <v>0</v>
      </c>
      <c r="D39" s="7">
        <v>0</v>
      </c>
      <c r="E39" s="7"/>
      <c r="F39" s="6">
        <f t="shared" si="0"/>
        <v>0</v>
      </c>
    </row>
    <row r="40" spans="1:6" x14ac:dyDescent="0.35">
      <c r="A40" s="4" t="s">
        <v>44</v>
      </c>
      <c r="B40" s="7">
        <v>0</v>
      </c>
      <c r="C40" s="7">
        <v>0</v>
      </c>
      <c r="D40" s="7">
        <v>0</v>
      </c>
      <c r="E40" s="7"/>
      <c r="F40" s="6">
        <f t="shared" si="0"/>
        <v>0</v>
      </c>
    </row>
    <row r="41" spans="1:6" x14ac:dyDescent="0.35">
      <c r="A41" s="4" t="s">
        <v>45</v>
      </c>
      <c r="B41" s="7">
        <v>0</v>
      </c>
      <c r="C41" s="7">
        <v>0</v>
      </c>
      <c r="D41" s="7">
        <v>0</v>
      </c>
      <c r="E41" s="7"/>
      <c r="F41" s="6">
        <f t="shared" si="0"/>
        <v>0</v>
      </c>
    </row>
    <row r="42" spans="1:6" x14ac:dyDescent="0.35">
      <c r="A42" s="4" t="s">
        <v>46</v>
      </c>
      <c r="B42" s="7">
        <v>0</v>
      </c>
      <c r="C42" s="7">
        <v>0</v>
      </c>
      <c r="D42" s="7">
        <v>0</v>
      </c>
      <c r="E42" s="7"/>
      <c r="F42" s="6">
        <f t="shared" si="0"/>
        <v>0</v>
      </c>
    </row>
    <row r="43" spans="1:6" x14ac:dyDescent="0.35">
      <c r="A43" s="4" t="s">
        <v>47</v>
      </c>
      <c r="B43" s="7">
        <v>210000000</v>
      </c>
      <c r="C43" s="7">
        <v>264000000</v>
      </c>
      <c r="D43" s="7">
        <v>208000000</v>
      </c>
      <c r="E43" s="7"/>
      <c r="F43" s="6">
        <f t="shared" si="0"/>
        <v>682000000</v>
      </c>
    </row>
    <row r="44" spans="1:6" x14ac:dyDescent="0.35">
      <c r="A44" s="4" t="s">
        <v>48</v>
      </c>
      <c r="B44" s="7">
        <v>0</v>
      </c>
      <c r="C44" s="7">
        <v>0</v>
      </c>
      <c r="D44" s="7">
        <v>0</v>
      </c>
      <c r="E44" s="7"/>
      <c r="F44" s="6">
        <f t="shared" si="0"/>
        <v>0</v>
      </c>
    </row>
    <row r="47" spans="1:6" x14ac:dyDescent="0.35">
      <c r="A47" t="s">
        <v>2</v>
      </c>
      <c r="B47" t="s">
        <v>3</v>
      </c>
    </row>
    <row r="48" spans="1:6" x14ac:dyDescent="0.35">
      <c r="A48" t="s">
        <v>4</v>
      </c>
      <c r="B48" t="s">
        <v>49</v>
      </c>
    </row>
    <row r="49" spans="1:6" x14ac:dyDescent="0.35">
      <c r="A49" s="3" t="s">
        <v>6</v>
      </c>
    </row>
    <row r="51" spans="1:6" x14ac:dyDescent="0.35">
      <c r="A51" s="4" t="s">
        <v>7</v>
      </c>
      <c r="B51" s="4" t="s">
        <v>8</v>
      </c>
      <c r="C51" s="4" t="s">
        <v>9</v>
      </c>
      <c r="D51" s="4" t="s">
        <v>10</v>
      </c>
      <c r="E51" s="4"/>
      <c r="F51" s="5" t="s">
        <v>50</v>
      </c>
    </row>
    <row r="52" spans="1:6" x14ac:dyDescent="0.35">
      <c r="A52" s="4" t="s">
        <v>13</v>
      </c>
      <c r="B52" s="6" t="s">
        <v>0</v>
      </c>
      <c r="C52" s="6" t="s">
        <v>0</v>
      </c>
      <c r="D52" s="6" t="s">
        <v>0</v>
      </c>
      <c r="E52" s="6"/>
      <c r="F52" s="6">
        <f>SUM(B52:E52)</f>
        <v>0</v>
      </c>
    </row>
    <row r="53" spans="1:6" x14ac:dyDescent="0.35">
      <c r="A53" s="4" t="s">
        <v>14</v>
      </c>
      <c r="B53" s="6" t="s">
        <v>0</v>
      </c>
      <c r="C53" s="6" t="s">
        <v>0</v>
      </c>
      <c r="D53" s="6" t="s">
        <v>0</v>
      </c>
      <c r="E53" s="6"/>
      <c r="F53" s="6">
        <f t="shared" ref="F53:F87" si="1">SUM(B53:E53)</f>
        <v>0</v>
      </c>
    </row>
    <row r="54" spans="1:6" x14ac:dyDescent="0.35">
      <c r="A54" s="4" t="s">
        <v>15</v>
      </c>
      <c r="B54" s="7">
        <v>19742000</v>
      </c>
      <c r="C54" s="7">
        <v>20959000</v>
      </c>
      <c r="D54" s="7">
        <v>20899000</v>
      </c>
      <c r="E54" s="7"/>
      <c r="F54" s="6">
        <f t="shared" si="1"/>
        <v>61600000</v>
      </c>
    </row>
    <row r="55" spans="1:6" x14ac:dyDescent="0.35">
      <c r="A55" s="4" t="s">
        <v>16</v>
      </c>
      <c r="B55" s="7">
        <v>219943000</v>
      </c>
      <c r="C55" s="7">
        <v>241228000</v>
      </c>
      <c r="D55" s="7">
        <v>50843000</v>
      </c>
      <c r="E55" s="7"/>
      <c r="F55" s="6">
        <f t="shared" si="1"/>
        <v>512014000</v>
      </c>
    </row>
    <row r="56" spans="1:6" x14ac:dyDescent="0.35">
      <c r="A56" s="4" t="s">
        <v>17</v>
      </c>
      <c r="B56" s="7">
        <v>3889381</v>
      </c>
      <c r="C56" s="7">
        <v>4364204</v>
      </c>
      <c r="D56" s="7">
        <v>6867056</v>
      </c>
      <c r="E56" s="6"/>
      <c r="F56" s="6">
        <f t="shared" si="1"/>
        <v>15120641</v>
      </c>
    </row>
    <row r="57" spans="1:6" x14ac:dyDescent="0.35">
      <c r="A57" s="4" t="s">
        <v>18</v>
      </c>
      <c r="B57" s="7">
        <v>0</v>
      </c>
      <c r="C57" s="7">
        <v>0</v>
      </c>
      <c r="D57" s="7">
        <v>0</v>
      </c>
      <c r="E57" s="7"/>
      <c r="F57" s="6">
        <f t="shared" si="1"/>
        <v>0</v>
      </c>
    </row>
    <row r="58" spans="1:6" x14ac:dyDescent="0.35">
      <c r="A58" s="4" t="s">
        <v>19</v>
      </c>
      <c r="B58" s="7">
        <v>0</v>
      </c>
      <c r="C58" s="7">
        <v>0</v>
      </c>
      <c r="D58" s="7">
        <v>0</v>
      </c>
      <c r="E58" s="7"/>
      <c r="F58" s="6">
        <f t="shared" si="1"/>
        <v>0</v>
      </c>
    </row>
    <row r="59" spans="1:6" x14ac:dyDescent="0.35">
      <c r="A59" s="4" t="s">
        <v>20</v>
      </c>
      <c r="B59" s="6" t="s">
        <v>0</v>
      </c>
      <c r="C59" s="6" t="s">
        <v>0</v>
      </c>
      <c r="D59" s="6" t="s">
        <v>0</v>
      </c>
      <c r="E59" s="6"/>
      <c r="F59" s="6">
        <f t="shared" si="1"/>
        <v>0</v>
      </c>
    </row>
    <row r="60" spans="1:6" x14ac:dyDescent="0.35">
      <c r="A60" s="4" t="s">
        <v>21</v>
      </c>
      <c r="B60" s="7">
        <v>17185028</v>
      </c>
      <c r="C60" s="7">
        <v>18522513</v>
      </c>
      <c r="D60" s="7">
        <v>15444077</v>
      </c>
      <c r="E60" s="7"/>
      <c r="F60" s="6">
        <f t="shared" si="1"/>
        <v>51151618</v>
      </c>
    </row>
    <row r="61" spans="1:6" x14ac:dyDescent="0.35">
      <c r="A61" s="4" t="s">
        <v>22</v>
      </c>
      <c r="B61" s="7">
        <v>743991000</v>
      </c>
      <c r="C61" s="7">
        <v>805283000</v>
      </c>
      <c r="D61" s="7">
        <v>828097000</v>
      </c>
      <c r="E61" s="7"/>
      <c r="F61" s="6">
        <f t="shared" si="1"/>
        <v>2377371000</v>
      </c>
    </row>
    <row r="62" spans="1:6" x14ac:dyDescent="0.35">
      <c r="A62" s="4" t="s">
        <v>23</v>
      </c>
      <c r="B62" s="6" t="s">
        <v>0</v>
      </c>
      <c r="C62" s="6" t="s">
        <v>0</v>
      </c>
      <c r="D62" s="6" t="s">
        <v>0</v>
      </c>
      <c r="E62" s="6"/>
      <c r="F62" s="6">
        <f t="shared" si="1"/>
        <v>0</v>
      </c>
    </row>
    <row r="63" spans="1:6" x14ac:dyDescent="0.35">
      <c r="A63" s="4" t="s">
        <v>24</v>
      </c>
      <c r="B63" s="7">
        <v>0</v>
      </c>
      <c r="C63" s="7">
        <v>0</v>
      </c>
      <c r="D63" s="7">
        <v>0</v>
      </c>
      <c r="E63" s="7"/>
      <c r="F63" s="6">
        <f t="shared" si="1"/>
        <v>0</v>
      </c>
    </row>
    <row r="64" spans="1:6" x14ac:dyDescent="0.35">
      <c r="A64" s="4" t="s">
        <v>25</v>
      </c>
      <c r="B64" s="6" t="s">
        <v>0</v>
      </c>
      <c r="C64" s="6" t="s">
        <v>0</v>
      </c>
      <c r="D64" s="6" t="s">
        <v>0</v>
      </c>
      <c r="E64" s="7"/>
      <c r="F64" s="6">
        <f t="shared" si="1"/>
        <v>0</v>
      </c>
    </row>
    <row r="65" spans="1:6" x14ac:dyDescent="0.35">
      <c r="A65" s="4" t="s">
        <v>26</v>
      </c>
      <c r="B65" s="7">
        <v>0</v>
      </c>
      <c r="C65" s="7">
        <v>0</v>
      </c>
      <c r="D65" s="7">
        <v>0</v>
      </c>
      <c r="E65" s="7"/>
      <c r="F65" s="6">
        <f t="shared" si="1"/>
        <v>0</v>
      </c>
    </row>
    <row r="66" spans="1:6" x14ac:dyDescent="0.35">
      <c r="A66" s="4" t="s">
        <v>27</v>
      </c>
      <c r="B66" s="7">
        <v>0</v>
      </c>
      <c r="C66" s="7">
        <v>0</v>
      </c>
      <c r="D66" s="7">
        <v>0</v>
      </c>
      <c r="E66" s="7"/>
      <c r="F66" s="6">
        <f t="shared" si="1"/>
        <v>0</v>
      </c>
    </row>
    <row r="67" spans="1:6" x14ac:dyDescent="0.35">
      <c r="A67" s="4" t="s">
        <v>28</v>
      </c>
      <c r="B67" s="7">
        <v>0</v>
      </c>
      <c r="C67" s="7">
        <v>0</v>
      </c>
      <c r="D67" s="7">
        <v>0</v>
      </c>
      <c r="E67" s="7"/>
      <c r="F67" s="6">
        <f t="shared" si="1"/>
        <v>0</v>
      </c>
    </row>
    <row r="68" spans="1:6" x14ac:dyDescent="0.35">
      <c r="A68" s="4" t="s">
        <v>29</v>
      </c>
      <c r="B68" s="7">
        <v>0</v>
      </c>
      <c r="C68" s="7">
        <v>0</v>
      </c>
      <c r="D68" s="7">
        <v>0</v>
      </c>
      <c r="E68" s="7"/>
      <c r="F68" s="6">
        <f t="shared" si="1"/>
        <v>0</v>
      </c>
    </row>
    <row r="69" spans="1:6" x14ac:dyDescent="0.35">
      <c r="A69" s="4" t="s">
        <v>30</v>
      </c>
      <c r="B69" s="7">
        <v>0</v>
      </c>
      <c r="C69" s="7">
        <v>0</v>
      </c>
      <c r="D69" s="7">
        <v>0</v>
      </c>
      <c r="E69" s="7"/>
      <c r="F69" s="6">
        <f t="shared" si="1"/>
        <v>0</v>
      </c>
    </row>
    <row r="70" spans="1:6" x14ac:dyDescent="0.35">
      <c r="A70" s="4" t="s">
        <v>31</v>
      </c>
      <c r="B70" s="6" t="s">
        <v>0</v>
      </c>
      <c r="C70" s="6" t="s">
        <v>0</v>
      </c>
      <c r="D70" s="6" t="s">
        <v>0</v>
      </c>
      <c r="E70" s="6"/>
      <c r="F70" s="6">
        <f t="shared" si="1"/>
        <v>0</v>
      </c>
    </row>
    <row r="71" spans="1:6" x14ac:dyDescent="0.35">
      <c r="A71" s="4" t="s">
        <v>32</v>
      </c>
      <c r="B71" s="7">
        <v>0</v>
      </c>
      <c r="C71" s="7">
        <v>0</v>
      </c>
      <c r="D71" s="7">
        <v>0</v>
      </c>
      <c r="E71" s="7"/>
      <c r="F71" s="6">
        <f t="shared" si="1"/>
        <v>0</v>
      </c>
    </row>
    <row r="72" spans="1:6" x14ac:dyDescent="0.35">
      <c r="A72" s="4" t="s">
        <v>33</v>
      </c>
      <c r="B72" s="7">
        <v>0</v>
      </c>
      <c r="C72" s="7">
        <v>0</v>
      </c>
      <c r="D72" s="7">
        <v>0</v>
      </c>
      <c r="E72" s="7"/>
      <c r="F72" s="6">
        <f t="shared" si="1"/>
        <v>0</v>
      </c>
    </row>
    <row r="73" spans="1:6" x14ac:dyDescent="0.35">
      <c r="A73" s="4" t="s">
        <v>34</v>
      </c>
      <c r="B73" s="7">
        <v>0</v>
      </c>
      <c r="C73" s="7">
        <v>0</v>
      </c>
      <c r="D73" s="7">
        <v>0</v>
      </c>
      <c r="E73" s="7"/>
      <c r="F73" s="6">
        <f t="shared" si="1"/>
        <v>0</v>
      </c>
    </row>
    <row r="74" spans="1:6" x14ac:dyDescent="0.35">
      <c r="A74" s="4" t="s">
        <v>35</v>
      </c>
      <c r="B74" s="6" t="s">
        <v>0</v>
      </c>
      <c r="C74" s="6" t="s">
        <v>0</v>
      </c>
      <c r="D74" s="6" t="s">
        <v>0</v>
      </c>
      <c r="E74" s="6"/>
      <c r="F74" s="6">
        <f t="shared" si="1"/>
        <v>0</v>
      </c>
    </row>
    <row r="75" spans="1:6" x14ac:dyDescent="0.35">
      <c r="A75" s="4" t="s">
        <v>36</v>
      </c>
      <c r="B75" s="6" t="s">
        <v>0</v>
      </c>
      <c r="C75" s="6" t="s">
        <v>0</v>
      </c>
      <c r="D75" s="6" t="s">
        <v>0</v>
      </c>
      <c r="E75" s="6"/>
      <c r="F75" s="6">
        <f t="shared" si="1"/>
        <v>0</v>
      </c>
    </row>
    <row r="76" spans="1:6" x14ac:dyDescent="0.35">
      <c r="A76" s="4" t="s">
        <v>37</v>
      </c>
      <c r="B76" s="7">
        <v>0</v>
      </c>
      <c r="C76" s="7">
        <v>0</v>
      </c>
      <c r="D76" s="7">
        <v>0</v>
      </c>
      <c r="E76" s="7"/>
      <c r="F76" s="6">
        <f t="shared" si="1"/>
        <v>0</v>
      </c>
    </row>
    <row r="77" spans="1:6" x14ac:dyDescent="0.35">
      <c r="A77" s="4" t="s">
        <v>38</v>
      </c>
      <c r="B77" s="7">
        <v>0</v>
      </c>
      <c r="C77" s="7">
        <v>0</v>
      </c>
      <c r="D77" s="7">
        <v>0</v>
      </c>
      <c r="E77" s="7"/>
      <c r="F77" s="6">
        <f t="shared" si="1"/>
        <v>0</v>
      </c>
    </row>
    <row r="78" spans="1:6" x14ac:dyDescent="0.35">
      <c r="A78" s="4" t="s">
        <v>39</v>
      </c>
      <c r="B78" s="7">
        <v>0</v>
      </c>
      <c r="C78" s="7">
        <v>0</v>
      </c>
      <c r="D78" s="7">
        <v>0</v>
      </c>
      <c r="E78" s="7"/>
      <c r="F78" s="6">
        <f t="shared" si="1"/>
        <v>0</v>
      </c>
    </row>
    <row r="79" spans="1:6" x14ac:dyDescent="0.35">
      <c r="A79" s="4" t="s">
        <v>40</v>
      </c>
      <c r="B79" s="6" t="s">
        <v>0</v>
      </c>
      <c r="C79" s="6" t="s">
        <v>0</v>
      </c>
      <c r="D79" s="6" t="s">
        <v>0</v>
      </c>
      <c r="E79" s="6"/>
      <c r="F79" s="6">
        <f t="shared" si="1"/>
        <v>0</v>
      </c>
    </row>
    <row r="80" spans="1:6" x14ac:dyDescent="0.35">
      <c r="A80" s="4" t="s">
        <v>41</v>
      </c>
      <c r="B80" s="6" t="s">
        <v>0</v>
      </c>
      <c r="C80" s="6" t="s">
        <v>0</v>
      </c>
      <c r="D80" s="6" t="s">
        <v>0</v>
      </c>
      <c r="E80" s="6"/>
      <c r="F80" s="6">
        <f t="shared" si="1"/>
        <v>0</v>
      </c>
    </row>
    <row r="81" spans="1:6" x14ac:dyDescent="0.35">
      <c r="A81" s="4" t="s">
        <v>42</v>
      </c>
      <c r="B81" s="7">
        <v>0</v>
      </c>
      <c r="C81" s="7">
        <v>0</v>
      </c>
      <c r="D81" s="7">
        <v>0</v>
      </c>
      <c r="E81" s="7"/>
      <c r="F81" s="6">
        <f t="shared" si="1"/>
        <v>0</v>
      </c>
    </row>
    <row r="82" spans="1:6" x14ac:dyDescent="0.35">
      <c r="A82" s="4" t="s">
        <v>43</v>
      </c>
      <c r="B82" s="6" t="s">
        <v>0</v>
      </c>
      <c r="C82" s="7">
        <v>0</v>
      </c>
      <c r="D82" s="7">
        <v>0</v>
      </c>
      <c r="E82" s="7"/>
      <c r="F82" s="6">
        <f t="shared" si="1"/>
        <v>0</v>
      </c>
    </row>
    <row r="83" spans="1:6" x14ac:dyDescent="0.35">
      <c r="A83" s="4" t="s">
        <v>44</v>
      </c>
      <c r="B83" s="7">
        <v>0</v>
      </c>
      <c r="C83" s="7">
        <v>0</v>
      </c>
      <c r="D83" s="7">
        <v>0</v>
      </c>
      <c r="E83" s="7"/>
      <c r="F83" s="6">
        <f t="shared" si="1"/>
        <v>0</v>
      </c>
    </row>
    <row r="84" spans="1:6" x14ac:dyDescent="0.35">
      <c r="A84" s="4" t="s">
        <v>45</v>
      </c>
      <c r="B84" s="7">
        <v>0</v>
      </c>
      <c r="C84" s="7">
        <v>0</v>
      </c>
      <c r="D84" s="7">
        <v>0</v>
      </c>
      <c r="E84" s="7"/>
      <c r="F84" s="6">
        <f t="shared" si="1"/>
        <v>0</v>
      </c>
    </row>
    <row r="85" spans="1:6" x14ac:dyDescent="0.35">
      <c r="A85" s="4" t="s">
        <v>46</v>
      </c>
      <c r="B85" s="7">
        <v>0</v>
      </c>
      <c r="C85" s="7">
        <v>0</v>
      </c>
      <c r="D85" s="7">
        <v>0</v>
      </c>
      <c r="E85" s="7"/>
      <c r="F85" s="6">
        <f t="shared" si="1"/>
        <v>0</v>
      </c>
    </row>
    <row r="86" spans="1:6" x14ac:dyDescent="0.35">
      <c r="A86" s="4" t="s">
        <v>47</v>
      </c>
      <c r="B86" s="7">
        <v>1066402653</v>
      </c>
      <c r="C86" s="7">
        <v>1159961397</v>
      </c>
      <c r="D86" s="7">
        <v>987434889</v>
      </c>
      <c r="E86" s="7"/>
      <c r="F86" s="6">
        <f t="shared" si="1"/>
        <v>3213798939</v>
      </c>
    </row>
    <row r="87" spans="1:6" x14ac:dyDescent="0.35">
      <c r="A87" s="4" t="s">
        <v>48</v>
      </c>
      <c r="B87" s="7">
        <v>0</v>
      </c>
      <c r="C87" s="7">
        <v>0</v>
      </c>
      <c r="D87" s="7">
        <v>0</v>
      </c>
      <c r="E87" s="7"/>
      <c r="F87" s="6">
        <f t="shared" si="1"/>
        <v>0</v>
      </c>
    </row>
    <row r="90" spans="1:6" x14ac:dyDescent="0.35">
      <c r="A90" t="s">
        <v>2</v>
      </c>
      <c r="B90" t="s">
        <v>3</v>
      </c>
    </row>
    <row r="91" spans="1:6" x14ac:dyDescent="0.35">
      <c r="A91" t="s">
        <v>4</v>
      </c>
      <c r="B91" t="s">
        <v>51</v>
      </c>
    </row>
    <row r="92" spans="1:6" x14ac:dyDescent="0.35">
      <c r="A92" s="3" t="s">
        <v>6</v>
      </c>
    </row>
    <row r="94" spans="1:6" x14ac:dyDescent="0.35">
      <c r="A94" s="4" t="s">
        <v>7</v>
      </c>
      <c r="B94" s="4" t="s">
        <v>8</v>
      </c>
      <c r="C94" s="4" t="s">
        <v>9</v>
      </c>
      <c r="D94" s="4" t="s">
        <v>10</v>
      </c>
      <c r="E94" s="4"/>
      <c r="F94" s="5" t="s">
        <v>50</v>
      </c>
    </row>
    <row r="95" spans="1:6" x14ac:dyDescent="0.35">
      <c r="A95" s="4" t="s">
        <v>13</v>
      </c>
      <c r="B95" s="6" t="s">
        <v>0</v>
      </c>
      <c r="C95" s="6" t="s">
        <v>0</v>
      </c>
      <c r="D95" s="6" t="s">
        <v>0</v>
      </c>
      <c r="E95" s="6"/>
      <c r="F95" s="6">
        <f>SUM(B95:E95)</f>
        <v>0</v>
      </c>
    </row>
    <row r="96" spans="1:6" x14ac:dyDescent="0.35">
      <c r="A96" s="4" t="s">
        <v>14</v>
      </c>
      <c r="B96" s="6" t="s">
        <v>0</v>
      </c>
      <c r="C96" s="6" t="s">
        <v>0</v>
      </c>
      <c r="D96" s="6" t="s">
        <v>0</v>
      </c>
      <c r="E96" s="6"/>
      <c r="F96" s="6">
        <f t="shared" ref="F96:F130" si="2">SUM(B96:E96)</f>
        <v>0</v>
      </c>
    </row>
    <row r="97" spans="1:6" x14ac:dyDescent="0.35">
      <c r="A97" s="4" t="s">
        <v>15</v>
      </c>
      <c r="B97" s="7">
        <v>1336000</v>
      </c>
      <c r="C97" s="7">
        <v>1247000</v>
      </c>
      <c r="D97" s="7">
        <v>1425000</v>
      </c>
      <c r="E97" s="7"/>
      <c r="F97" s="6">
        <f t="shared" si="2"/>
        <v>4008000</v>
      </c>
    </row>
    <row r="98" spans="1:6" x14ac:dyDescent="0.35">
      <c r="A98" s="4" t="s">
        <v>16</v>
      </c>
      <c r="B98" s="7">
        <v>62793000</v>
      </c>
      <c r="C98" s="7">
        <v>62517000</v>
      </c>
      <c r="D98" s="7">
        <v>49814000</v>
      </c>
      <c r="E98" s="7"/>
      <c r="F98" s="6">
        <f t="shared" si="2"/>
        <v>175124000</v>
      </c>
    </row>
    <row r="99" spans="1:6" x14ac:dyDescent="0.35">
      <c r="A99" s="4" t="s">
        <v>17</v>
      </c>
      <c r="B99" s="7">
        <v>22325</v>
      </c>
      <c r="C99" s="7">
        <v>20469</v>
      </c>
      <c r="D99" s="7">
        <v>1020360</v>
      </c>
      <c r="E99" s="7"/>
      <c r="F99" s="6">
        <f t="shared" si="2"/>
        <v>1063154</v>
      </c>
    </row>
    <row r="100" spans="1:6" x14ac:dyDescent="0.35">
      <c r="A100" s="4" t="s">
        <v>18</v>
      </c>
      <c r="B100" s="7">
        <v>0</v>
      </c>
      <c r="C100" s="7">
        <v>0</v>
      </c>
      <c r="D100" s="7">
        <v>0</v>
      </c>
      <c r="E100" s="7"/>
      <c r="F100" s="6">
        <f t="shared" si="2"/>
        <v>0</v>
      </c>
    </row>
    <row r="101" spans="1:6" x14ac:dyDescent="0.35">
      <c r="A101" s="4" t="s">
        <v>19</v>
      </c>
      <c r="B101" s="7">
        <v>0</v>
      </c>
      <c r="C101" s="7">
        <v>0</v>
      </c>
      <c r="D101" s="7">
        <v>0</v>
      </c>
      <c r="E101" s="7"/>
      <c r="F101" s="6">
        <f t="shared" si="2"/>
        <v>0</v>
      </c>
    </row>
    <row r="102" spans="1:6" x14ac:dyDescent="0.35">
      <c r="A102" s="4" t="s">
        <v>20</v>
      </c>
      <c r="B102" s="7">
        <v>0</v>
      </c>
      <c r="C102" s="7">
        <v>0</v>
      </c>
      <c r="D102" s="7">
        <v>0</v>
      </c>
      <c r="E102" s="7"/>
      <c r="F102" s="6">
        <f t="shared" si="2"/>
        <v>0</v>
      </c>
    </row>
    <row r="103" spans="1:6" x14ac:dyDescent="0.35">
      <c r="A103" s="4" t="s">
        <v>21</v>
      </c>
      <c r="B103" s="7">
        <v>23962470</v>
      </c>
      <c r="C103" s="7">
        <v>25122678</v>
      </c>
      <c r="D103" s="7">
        <v>27401448</v>
      </c>
      <c r="E103" s="7"/>
      <c r="F103" s="6">
        <f t="shared" si="2"/>
        <v>76486596</v>
      </c>
    </row>
    <row r="104" spans="1:6" x14ac:dyDescent="0.35">
      <c r="A104" s="4" t="s">
        <v>22</v>
      </c>
      <c r="B104" s="7">
        <v>460732000</v>
      </c>
      <c r="C104" s="7">
        <v>509421000</v>
      </c>
      <c r="D104" s="7">
        <v>494971000</v>
      </c>
      <c r="E104" s="7"/>
      <c r="F104" s="6">
        <f t="shared" si="2"/>
        <v>1465124000</v>
      </c>
    </row>
    <row r="105" spans="1:6" x14ac:dyDescent="0.35">
      <c r="A105" s="4" t="s">
        <v>23</v>
      </c>
      <c r="B105" s="6" t="s">
        <v>0</v>
      </c>
      <c r="C105" s="6" t="s">
        <v>0</v>
      </c>
      <c r="D105" s="6" t="s">
        <v>0</v>
      </c>
      <c r="E105" s="6"/>
      <c r="F105" s="6">
        <f t="shared" si="2"/>
        <v>0</v>
      </c>
    </row>
    <row r="106" spans="1:6" x14ac:dyDescent="0.35">
      <c r="A106" s="4" t="s">
        <v>24</v>
      </c>
      <c r="B106" s="7">
        <v>0</v>
      </c>
      <c r="C106" s="7">
        <v>0</v>
      </c>
      <c r="D106" s="7">
        <v>0</v>
      </c>
      <c r="E106" s="7"/>
      <c r="F106" s="6">
        <f t="shared" si="2"/>
        <v>0</v>
      </c>
    </row>
    <row r="107" spans="1:6" x14ac:dyDescent="0.35">
      <c r="A107" s="4" t="s">
        <v>25</v>
      </c>
      <c r="B107" s="7">
        <v>0</v>
      </c>
      <c r="C107" s="7">
        <v>0</v>
      </c>
      <c r="D107" s="7">
        <v>0</v>
      </c>
      <c r="E107" s="7"/>
      <c r="F107" s="6">
        <f t="shared" si="2"/>
        <v>0</v>
      </c>
    </row>
    <row r="108" spans="1:6" x14ac:dyDescent="0.35">
      <c r="A108" s="4" t="s">
        <v>26</v>
      </c>
      <c r="B108" s="7">
        <v>0</v>
      </c>
      <c r="C108" s="7">
        <v>0</v>
      </c>
      <c r="D108" s="7">
        <v>0</v>
      </c>
      <c r="E108" s="7"/>
      <c r="F108" s="6">
        <f t="shared" si="2"/>
        <v>0</v>
      </c>
    </row>
    <row r="109" spans="1:6" x14ac:dyDescent="0.35">
      <c r="A109" s="4" t="s">
        <v>27</v>
      </c>
      <c r="B109" s="7">
        <v>0</v>
      </c>
      <c r="C109" s="7">
        <v>0</v>
      </c>
      <c r="D109" s="7">
        <v>0</v>
      </c>
      <c r="E109" s="7"/>
      <c r="F109" s="6">
        <f t="shared" si="2"/>
        <v>0</v>
      </c>
    </row>
    <row r="110" spans="1:6" x14ac:dyDescent="0.35">
      <c r="A110" s="4" t="s">
        <v>28</v>
      </c>
      <c r="B110" s="7">
        <v>0</v>
      </c>
      <c r="C110" s="7">
        <v>0</v>
      </c>
      <c r="D110" s="7">
        <v>0</v>
      </c>
      <c r="E110" s="7"/>
      <c r="F110" s="6">
        <f t="shared" si="2"/>
        <v>0</v>
      </c>
    </row>
    <row r="111" spans="1:6" x14ac:dyDescent="0.35">
      <c r="A111" s="4" t="s">
        <v>29</v>
      </c>
      <c r="B111" s="6" t="s">
        <v>0</v>
      </c>
      <c r="C111" s="6" t="s">
        <v>0</v>
      </c>
      <c r="D111" s="6" t="s">
        <v>0</v>
      </c>
      <c r="E111" s="6"/>
      <c r="F111" s="6">
        <f t="shared" si="2"/>
        <v>0</v>
      </c>
    </row>
    <row r="112" spans="1:6" x14ac:dyDescent="0.35">
      <c r="A112" s="4" t="s">
        <v>30</v>
      </c>
      <c r="B112" s="7">
        <v>0</v>
      </c>
      <c r="C112" s="7">
        <v>0</v>
      </c>
      <c r="D112" s="7">
        <v>0</v>
      </c>
      <c r="E112" s="7"/>
      <c r="F112" s="6">
        <f t="shared" si="2"/>
        <v>0</v>
      </c>
    </row>
    <row r="113" spans="1:6" x14ac:dyDescent="0.35">
      <c r="A113" s="4" t="s">
        <v>31</v>
      </c>
      <c r="B113" s="6" t="s">
        <v>0</v>
      </c>
      <c r="C113" s="6" t="s">
        <v>0</v>
      </c>
      <c r="D113" s="6" t="s">
        <v>0</v>
      </c>
      <c r="E113" s="6"/>
      <c r="F113" s="6">
        <f t="shared" si="2"/>
        <v>0</v>
      </c>
    </row>
    <row r="114" spans="1:6" x14ac:dyDescent="0.35">
      <c r="A114" s="4" t="s">
        <v>32</v>
      </c>
      <c r="B114" s="7">
        <v>0</v>
      </c>
      <c r="C114" s="7">
        <v>0</v>
      </c>
      <c r="D114" s="7">
        <v>0</v>
      </c>
      <c r="E114" s="7"/>
      <c r="F114" s="6">
        <f t="shared" si="2"/>
        <v>0</v>
      </c>
    </row>
    <row r="115" spans="1:6" x14ac:dyDescent="0.35">
      <c r="A115" s="4" t="s">
        <v>33</v>
      </c>
      <c r="B115" s="7">
        <v>0</v>
      </c>
      <c r="C115" s="7">
        <v>0</v>
      </c>
      <c r="D115" s="7">
        <v>0</v>
      </c>
      <c r="E115" s="7"/>
      <c r="F115" s="6">
        <f t="shared" si="2"/>
        <v>0</v>
      </c>
    </row>
    <row r="116" spans="1:6" x14ac:dyDescent="0.35">
      <c r="A116" s="4" t="s">
        <v>34</v>
      </c>
      <c r="B116" s="7">
        <v>0</v>
      </c>
      <c r="C116" s="7">
        <v>0</v>
      </c>
      <c r="D116" s="7">
        <v>0</v>
      </c>
      <c r="E116" s="7"/>
      <c r="F116" s="6">
        <f t="shared" si="2"/>
        <v>0</v>
      </c>
    </row>
    <row r="117" spans="1:6" x14ac:dyDescent="0.35">
      <c r="A117" s="4" t="s">
        <v>35</v>
      </c>
      <c r="B117" s="6" t="s">
        <v>0</v>
      </c>
      <c r="C117" s="6" t="s">
        <v>0</v>
      </c>
      <c r="D117" s="6" t="s">
        <v>0</v>
      </c>
      <c r="E117" s="6"/>
      <c r="F117" s="6">
        <f t="shared" si="2"/>
        <v>0</v>
      </c>
    </row>
    <row r="118" spans="1:6" x14ac:dyDescent="0.35">
      <c r="A118" s="4" t="s">
        <v>36</v>
      </c>
      <c r="B118" s="6" t="s">
        <v>0</v>
      </c>
      <c r="C118" s="6" t="s">
        <v>0</v>
      </c>
      <c r="D118" s="6" t="s">
        <v>0</v>
      </c>
      <c r="E118" s="6"/>
      <c r="F118" s="6">
        <f t="shared" si="2"/>
        <v>0</v>
      </c>
    </row>
    <row r="119" spans="1:6" x14ac:dyDescent="0.35">
      <c r="A119" s="4" t="s">
        <v>37</v>
      </c>
      <c r="B119" s="7">
        <v>0</v>
      </c>
      <c r="C119" s="7">
        <v>0</v>
      </c>
      <c r="D119" s="7">
        <v>0</v>
      </c>
      <c r="E119" s="7"/>
      <c r="F119" s="6">
        <f t="shared" si="2"/>
        <v>0</v>
      </c>
    </row>
    <row r="120" spans="1:6" x14ac:dyDescent="0.35">
      <c r="A120" s="4" t="s">
        <v>38</v>
      </c>
      <c r="B120" s="7">
        <v>0</v>
      </c>
      <c r="C120" s="7">
        <v>0</v>
      </c>
      <c r="D120" s="7">
        <v>0</v>
      </c>
      <c r="E120" s="7"/>
      <c r="F120" s="6">
        <f t="shared" si="2"/>
        <v>0</v>
      </c>
    </row>
    <row r="121" spans="1:6" x14ac:dyDescent="0.35">
      <c r="A121" s="4" t="s">
        <v>39</v>
      </c>
      <c r="B121" s="6" t="s">
        <v>0</v>
      </c>
      <c r="C121" s="6" t="s">
        <v>0</v>
      </c>
      <c r="D121" s="6" t="s">
        <v>0</v>
      </c>
      <c r="E121" s="6"/>
      <c r="F121" s="6">
        <f t="shared" si="2"/>
        <v>0</v>
      </c>
    </row>
    <row r="122" spans="1:6" x14ac:dyDescent="0.35">
      <c r="A122" s="4" t="s">
        <v>40</v>
      </c>
      <c r="B122" s="7">
        <v>0</v>
      </c>
      <c r="C122" s="7">
        <v>0</v>
      </c>
      <c r="D122" s="7">
        <v>0</v>
      </c>
      <c r="E122" s="7"/>
      <c r="F122" s="6">
        <f t="shared" si="2"/>
        <v>0</v>
      </c>
    </row>
    <row r="123" spans="1:6" x14ac:dyDescent="0.35">
      <c r="A123" s="4" t="s">
        <v>41</v>
      </c>
      <c r="B123" s="7">
        <v>0</v>
      </c>
      <c r="C123" s="7">
        <v>0</v>
      </c>
      <c r="D123" s="7">
        <v>0</v>
      </c>
      <c r="E123" s="7"/>
      <c r="F123" s="6">
        <f t="shared" si="2"/>
        <v>0</v>
      </c>
    </row>
    <row r="124" spans="1:6" x14ac:dyDescent="0.35">
      <c r="A124" s="4" t="s">
        <v>42</v>
      </c>
      <c r="B124" s="7">
        <v>0</v>
      </c>
      <c r="C124" s="7">
        <v>0</v>
      </c>
      <c r="D124" s="7">
        <v>0</v>
      </c>
      <c r="E124" s="7"/>
      <c r="F124" s="6">
        <f t="shared" si="2"/>
        <v>0</v>
      </c>
    </row>
    <row r="125" spans="1:6" x14ac:dyDescent="0.35">
      <c r="A125" s="4" t="s">
        <v>43</v>
      </c>
      <c r="B125" s="6" t="s">
        <v>0</v>
      </c>
      <c r="C125" s="7">
        <v>0</v>
      </c>
      <c r="D125" s="7">
        <v>0</v>
      </c>
      <c r="E125" s="7"/>
      <c r="F125" s="6">
        <f t="shared" si="2"/>
        <v>0</v>
      </c>
    </row>
    <row r="126" spans="1:6" x14ac:dyDescent="0.35">
      <c r="A126" s="4" t="s">
        <v>44</v>
      </c>
      <c r="B126" s="7">
        <v>0</v>
      </c>
      <c r="C126" s="7">
        <v>0</v>
      </c>
      <c r="D126" s="7">
        <v>0</v>
      </c>
      <c r="E126" s="7"/>
      <c r="F126" s="6">
        <f t="shared" si="2"/>
        <v>0</v>
      </c>
    </row>
    <row r="127" spans="1:6" x14ac:dyDescent="0.35">
      <c r="A127" s="4" t="s">
        <v>45</v>
      </c>
      <c r="B127" s="7">
        <v>0</v>
      </c>
      <c r="C127" s="7">
        <v>0</v>
      </c>
      <c r="D127" s="7">
        <v>0</v>
      </c>
      <c r="E127" s="7"/>
      <c r="F127" s="6">
        <f t="shared" si="2"/>
        <v>0</v>
      </c>
    </row>
    <row r="128" spans="1:6" x14ac:dyDescent="0.35">
      <c r="A128" s="4" t="s">
        <v>46</v>
      </c>
      <c r="B128" s="7">
        <v>0</v>
      </c>
      <c r="C128" s="7">
        <v>0</v>
      </c>
      <c r="D128" s="7">
        <v>0</v>
      </c>
      <c r="E128" s="7"/>
      <c r="F128" s="6">
        <f t="shared" si="2"/>
        <v>0</v>
      </c>
    </row>
    <row r="129" spans="1:6" x14ac:dyDescent="0.35">
      <c r="A129" s="4" t="s">
        <v>47</v>
      </c>
      <c r="B129" s="7">
        <v>615237215</v>
      </c>
      <c r="C129" s="7">
        <v>665486377</v>
      </c>
      <c r="D129" s="7">
        <v>646361383</v>
      </c>
      <c r="E129" s="7"/>
      <c r="F129" s="6">
        <f t="shared" si="2"/>
        <v>1927084975</v>
      </c>
    </row>
    <row r="130" spans="1:6" x14ac:dyDescent="0.35">
      <c r="A130" s="4" t="s">
        <v>48</v>
      </c>
      <c r="B130" s="7">
        <v>0</v>
      </c>
      <c r="C130" s="7">
        <v>0</v>
      </c>
      <c r="D130" s="7">
        <v>0</v>
      </c>
      <c r="E130" s="7"/>
      <c r="F130" s="6">
        <f t="shared" si="2"/>
        <v>0</v>
      </c>
    </row>
    <row r="133" spans="1:6" x14ac:dyDescent="0.35">
      <c r="A133" t="s">
        <v>2</v>
      </c>
      <c r="B133" t="s">
        <v>3</v>
      </c>
    </row>
    <row r="134" spans="1:6" x14ac:dyDescent="0.35">
      <c r="A134" t="s">
        <v>4</v>
      </c>
      <c r="B134" t="s">
        <v>52</v>
      </c>
    </row>
    <row r="135" spans="1:6" x14ac:dyDescent="0.35">
      <c r="A135" s="3" t="s">
        <v>6</v>
      </c>
    </row>
    <row r="137" spans="1:6" x14ac:dyDescent="0.35">
      <c r="A137" s="4" t="s">
        <v>7</v>
      </c>
      <c r="B137" s="4" t="s">
        <v>8</v>
      </c>
      <c r="C137" s="4" t="s">
        <v>9</v>
      </c>
      <c r="D137" s="4" t="s">
        <v>10</v>
      </c>
      <c r="E137" s="4"/>
      <c r="F137" s="5" t="s">
        <v>50</v>
      </c>
    </row>
    <row r="138" spans="1:6" x14ac:dyDescent="0.35">
      <c r="A138" s="4" t="s">
        <v>13</v>
      </c>
      <c r="B138" s="6" t="str">
        <f>IFERROR(B9+B52+B95,"")</f>
        <v/>
      </c>
      <c r="C138" s="6" t="str">
        <f t="shared" ref="C138:E138" si="3">IFERROR(C9+C52+C95,"")</f>
        <v/>
      </c>
      <c r="D138" s="6" t="str">
        <f t="shared" si="3"/>
        <v/>
      </c>
      <c r="E138" s="6"/>
      <c r="F138" s="6">
        <f>SUM(B138:E138)</f>
        <v>0</v>
      </c>
    </row>
    <row r="139" spans="1:6" x14ac:dyDescent="0.35">
      <c r="A139" s="4" t="s">
        <v>14</v>
      </c>
      <c r="B139" s="6" t="str">
        <f t="shared" ref="B139:E154" si="4">IFERROR(B10+B53+B96,"")</f>
        <v/>
      </c>
      <c r="C139" s="6" t="str">
        <f t="shared" si="4"/>
        <v/>
      </c>
      <c r="D139" s="6" t="str">
        <f t="shared" si="4"/>
        <v/>
      </c>
      <c r="E139" s="6"/>
      <c r="F139" s="6">
        <f t="shared" ref="F139:F173" si="5">SUM(B139:E139)</f>
        <v>0</v>
      </c>
    </row>
    <row r="140" spans="1:6" x14ac:dyDescent="0.35">
      <c r="A140" s="4" t="s">
        <v>15</v>
      </c>
      <c r="B140" s="6">
        <f t="shared" si="4"/>
        <v>43043000</v>
      </c>
      <c r="C140" s="6">
        <f t="shared" si="4"/>
        <v>45251000</v>
      </c>
      <c r="D140" s="6">
        <f t="shared" si="4"/>
        <v>42841000</v>
      </c>
      <c r="E140" s="6"/>
      <c r="F140" s="6">
        <f t="shared" si="5"/>
        <v>131135000</v>
      </c>
    </row>
    <row r="141" spans="1:6" x14ac:dyDescent="0.35">
      <c r="A141" s="4" t="s">
        <v>16</v>
      </c>
      <c r="B141" s="6">
        <f t="shared" si="4"/>
        <v>353263000</v>
      </c>
      <c r="C141" s="6">
        <f t="shared" si="4"/>
        <v>405813000</v>
      </c>
      <c r="D141" s="6">
        <f t="shared" si="4"/>
        <v>146622000</v>
      </c>
      <c r="E141" s="6"/>
      <c r="F141" s="6">
        <f t="shared" si="5"/>
        <v>905698000</v>
      </c>
    </row>
    <row r="142" spans="1:6" x14ac:dyDescent="0.35">
      <c r="A142" s="4" t="s">
        <v>17</v>
      </c>
      <c r="B142" s="6">
        <f t="shared" si="4"/>
        <v>9291060</v>
      </c>
      <c r="C142" s="6">
        <f t="shared" si="4"/>
        <v>10406206</v>
      </c>
      <c r="D142" s="6">
        <f t="shared" si="4"/>
        <v>19278567</v>
      </c>
      <c r="E142" s="6"/>
      <c r="F142" s="6">
        <f t="shared" si="5"/>
        <v>38975833</v>
      </c>
    </row>
    <row r="143" spans="1:6" x14ac:dyDescent="0.35">
      <c r="A143" s="4" t="s">
        <v>18</v>
      </c>
      <c r="B143" s="6">
        <f t="shared" si="4"/>
        <v>0</v>
      </c>
      <c r="C143" s="6">
        <f t="shared" si="4"/>
        <v>0</v>
      </c>
      <c r="D143" s="6" t="str">
        <f t="shared" si="4"/>
        <v/>
      </c>
      <c r="E143" s="6"/>
      <c r="F143" s="6">
        <f t="shared" si="5"/>
        <v>0</v>
      </c>
    </row>
    <row r="144" spans="1:6" x14ac:dyDescent="0.35">
      <c r="A144" s="4" t="s">
        <v>19</v>
      </c>
      <c r="B144" s="6">
        <f t="shared" si="4"/>
        <v>6125</v>
      </c>
      <c r="C144" s="6">
        <f t="shared" si="4"/>
        <v>5356</v>
      </c>
      <c r="D144" s="6">
        <f t="shared" si="4"/>
        <v>0</v>
      </c>
      <c r="E144" s="6"/>
      <c r="F144" s="6">
        <f t="shared" si="5"/>
        <v>11481</v>
      </c>
    </row>
    <row r="145" spans="1:6" x14ac:dyDescent="0.35">
      <c r="A145" s="4" t="s">
        <v>20</v>
      </c>
      <c r="B145" s="6" t="str">
        <f t="shared" si="4"/>
        <v/>
      </c>
      <c r="C145" s="6" t="str">
        <f t="shared" si="4"/>
        <v/>
      </c>
      <c r="D145" s="6" t="str">
        <f t="shared" si="4"/>
        <v/>
      </c>
      <c r="E145" s="6"/>
      <c r="F145" s="6">
        <f t="shared" si="5"/>
        <v>0</v>
      </c>
    </row>
    <row r="146" spans="1:6" x14ac:dyDescent="0.35">
      <c r="A146" s="4" t="s">
        <v>21</v>
      </c>
      <c r="B146" s="6">
        <f t="shared" si="4"/>
        <v>41486291</v>
      </c>
      <c r="C146" s="6">
        <f t="shared" si="4"/>
        <v>43997388</v>
      </c>
      <c r="D146" s="6">
        <f t="shared" si="4"/>
        <v>43185994</v>
      </c>
      <c r="E146" s="6"/>
      <c r="F146" s="6">
        <f t="shared" si="5"/>
        <v>128669673</v>
      </c>
    </row>
    <row r="147" spans="1:6" x14ac:dyDescent="0.35">
      <c r="A147" s="4" t="s">
        <v>22</v>
      </c>
      <c r="B147" s="6">
        <f t="shared" si="4"/>
        <v>1296162000</v>
      </c>
      <c r="C147" s="6">
        <f t="shared" si="4"/>
        <v>1416593000</v>
      </c>
      <c r="D147" s="6">
        <f t="shared" si="4"/>
        <v>1427954000</v>
      </c>
      <c r="E147" s="6"/>
      <c r="F147" s="6">
        <f t="shared" si="5"/>
        <v>4140709000</v>
      </c>
    </row>
    <row r="148" spans="1:6" x14ac:dyDescent="0.35">
      <c r="A148" s="4" t="s">
        <v>23</v>
      </c>
      <c r="B148" s="6" t="str">
        <f t="shared" si="4"/>
        <v/>
      </c>
      <c r="C148" s="6" t="str">
        <f t="shared" si="4"/>
        <v/>
      </c>
      <c r="D148" s="6" t="str">
        <f t="shared" si="4"/>
        <v/>
      </c>
      <c r="E148" s="6"/>
      <c r="F148" s="6">
        <f t="shared" si="5"/>
        <v>0</v>
      </c>
    </row>
    <row r="149" spans="1:6" x14ac:dyDescent="0.35">
      <c r="A149" s="4" t="s">
        <v>24</v>
      </c>
      <c r="B149" s="6">
        <f t="shared" si="4"/>
        <v>0</v>
      </c>
      <c r="C149" s="6">
        <f t="shared" si="4"/>
        <v>0</v>
      </c>
      <c r="D149" s="6">
        <f t="shared" si="4"/>
        <v>0</v>
      </c>
      <c r="E149" s="6"/>
      <c r="F149" s="6">
        <f t="shared" si="5"/>
        <v>0</v>
      </c>
    </row>
    <row r="150" spans="1:6" x14ac:dyDescent="0.35">
      <c r="A150" s="4" t="s">
        <v>25</v>
      </c>
      <c r="B150" s="6" t="str">
        <f t="shared" si="4"/>
        <v/>
      </c>
      <c r="C150" s="6" t="str">
        <f t="shared" si="4"/>
        <v/>
      </c>
      <c r="D150" s="6" t="str">
        <f t="shared" si="4"/>
        <v/>
      </c>
      <c r="E150" s="6"/>
      <c r="F150" s="6">
        <f t="shared" si="5"/>
        <v>0</v>
      </c>
    </row>
    <row r="151" spans="1:6" x14ac:dyDescent="0.35">
      <c r="A151" s="4" t="s">
        <v>26</v>
      </c>
      <c r="B151" s="6">
        <f t="shared" si="4"/>
        <v>0</v>
      </c>
      <c r="C151" s="6">
        <f t="shared" si="4"/>
        <v>0</v>
      </c>
      <c r="D151" s="6" t="str">
        <f t="shared" si="4"/>
        <v/>
      </c>
      <c r="E151" s="6"/>
      <c r="F151" s="6">
        <f t="shared" si="5"/>
        <v>0</v>
      </c>
    </row>
    <row r="152" spans="1:6" x14ac:dyDescent="0.35">
      <c r="A152" s="4" t="s">
        <v>27</v>
      </c>
      <c r="B152" s="6">
        <f t="shared" si="4"/>
        <v>0</v>
      </c>
      <c r="C152" s="6">
        <f t="shared" si="4"/>
        <v>0</v>
      </c>
      <c r="D152" s="6">
        <f t="shared" si="4"/>
        <v>0</v>
      </c>
      <c r="E152" s="6"/>
      <c r="F152" s="6">
        <f t="shared" si="5"/>
        <v>0</v>
      </c>
    </row>
    <row r="153" spans="1:6" x14ac:dyDescent="0.35">
      <c r="A153" s="4" t="s">
        <v>28</v>
      </c>
      <c r="B153" s="6">
        <f t="shared" si="4"/>
        <v>0</v>
      </c>
      <c r="C153" s="6">
        <f t="shared" si="4"/>
        <v>4444</v>
      </c>
      <c r="D153" s="6">
        <f t="shared" si="4"/>
        <v>0</v>
      </c>
      <c r="E153" s="6"/>
      <c r="F153" s="6">
        <f t="shared" si="5"/>
        <v>4444</v>
      </c>
    </row>
    <row r="154" spans="1:6" x14ac:dyDescent="0.35">
      <c r="A154" s="4" t="s">
        <v>29</v>
      </c>
      <c r="B154" s="6" t="str">
        <f t="shared" si="4"/>
        <v/>
      </c>
      <c r="C154" s="6" t="str">
        <f t="shared" si="4"/>
        <v/>
      </c>
      <c r="D154" s="6" t="str">
        <f t="shared" si="4"/>
        <v/>
      </c>
      <c r="E154" s="6"/>
      <c r="F154" s="6">
        <f t="shared" si="5"/>
        <v>0</v>
      </c>
    </row>
    <row r="155" spans="1:6" x14ac:dyDescent="0.35">
      <c r="A155" s="4" t="s">
        <v>30</v>
      </c>
      <c r="B155" s="6">
        <f t="shared" ref="B155:E170" si="6">IFERROR(B26+B69+B112,"")</f>
        <v>0</v>
      </c>
      <c r="C155" s="6">
        <f t="shared" si="6"/>
        <v>0</v>
      </c>
      <c r="D155" s="6">
        <f t="shared" si="6"/>
        <v>0</v>
      </c>
      <c r="E155" s="6"/>
      <c r="F155" s="6">
        <f t="shared" si="5"/>
        <v>0</v>
      </c>
    </row>
    <row r="156" spans="1:6" x14ac:dyDescent="0.35">
      <c r="A156" s="4" t="s">
        <v>31</v>
      </c>
      <c r="B156" s="6" t="str">
        <f t="shared" si="6"/>
        <v/>
      </c>
      <c r="C156" s="6" t="str">
        <f t="shared" si="6"/>
        <v/>
      </c>
      <c r="D156" s="6" t="str">
        <f t="shared" si="6"/>
        <v/>
      </c>
      <c r="E156" s="6"/>
      <c r="F156" s="6">
        <f t="shared" si="5"/>
        <v>0</v>
      </c>
    </row>
    <row r="157" spans="1:6" x14ac:dyDescent="0.35">
      <c r="A157" s="4" t="s">
        <v>32</v>
      </c>
      <c r="B157" s="6">
        <f t="shared" si="6"/>
        <v>0</v>
      </c>
      <c r="C157" s="6">
        <f t="shared" si="6"/>
        <v>0</v>
      </c>
      <c r="D157" s="6">
        <f t="shared" si="6"/>
        <v>0</v>
      </c>
      <c r="E157" s="6"/>
      <c r="F157" s="6">
        <f t="shared" si="5"/>
        <v>0</v>
      </c>
    </row>
    <row r="158" spans="1:6" x14ac:dyDescent="0.35">
      <c r="A158" s="4" t="s">
        <v>33</v>
      </c>
      <c r="B158" s="6">
        <f t="shared" si="6"/>
        <v>0</v>
      </c>
      <c r="C158" s="6">
        <f t="shared" si="6"/>
        <v>0</v>
      </c>
      <c r="D158" s="6">
        <f t="shared" si="6"/>
        <v>0</v>
      </c>
      <c r="E158" s="6"/>
      <c r="F158" s="6">
        <f t="shared" si="5"/>
        <v>0</v>
      </c>
    </row>
    <row r="159" spans="1:6" x14ac:dyDescent="0.35">
      <c r="A159" s="4" t="s">
        <v>34</v>
      </c>
      <c r="B159" s="6">
        <f t="shared" si="6"/>
        <v>0</v>
      </c>
      <c r="C159" s="6">
        <f t="shared" si="6"/>
        <v>0</v>
      </c>
      <c r="D159" s="6">
        <f t="shared" si="6"/>
        <v>0</v>
      </c>
      <c r="E159" s="6"/>
      <c r="F159" s="6">
        <f t="shared" si="5"/>
        <v>0</v>
      </c>
    </row>
    <row r="160" spans="1:6" x14ac:dyDescent="0.35">
      <c r="A160" s="4" t="s">
        <v>35</v>
      </c>
      <c r="B160" s="6" t="str">
        <f t="shared" si="6"/>
        <v/>
      </c>
      <c r="C160" s="6" t="str">
        <f t="shared" si="6"/>
        <v/>
      </c>
      <c r="D160" s="6" t="str">
        <f t="shared" si="6"/>
        <v/>
      </c>
      <c r="E160" s="6"/>
      <c r="F160" s="6">
        <f t="shared" si="5"/>
        <v>0</v>
      </c>
    </row>
    <row r="161" spans="1:6" x14ac:dyDescent="0.35">
      <c r="A161" s="4" t="s">
        <v>36</v>
      </c>
      <c r="B161" s="6" t="str">
        <f t="shared" si="6"/>
        <v/>
      </c>
      <c r="C161" s="6" t="str">
        <f t="shared" si="6"/>
        <v/>
      </c>
      <c r="D161" s="6" t="str">
        <f t="shared" si="6"/>
        <v/>
      </c>
      <c r="E161" s="6"/>
      <c r="F161" s="6">
        <f t="shared" si="5"/>
        <v>0</v>
      </c>
    </row>
    <row r="162" spans="1:6" x14ac:dyDescent="0.35">
      <c r="A162" s="4" t="s">
        <v>37</v>
      </c>
      <c r="B162" s="6">
        <f t="shared" si="6"/>
        <v>0</v>
      </c>
      <c r="C162" s="6">
        <f t="shared" si="6"/>
        <v>0</v>
      </c>
      <c r="D162" s="6">
        <f t="shared" si="6"/>
        <v>0</v>
      </c>
      <c r="E162" s="6"/>
      <c r="F162" s="6">
        <f t="shared" si="5"/>
        <v>0</v>
      </c>
    </row>
    <row r="163" spans="1:6" x14ac:dyDescent="0.35">
      <c r="A163" s="4" t="s">
        <v>38</v>
      </c>
      <c r="B163" s="6">
        <f t="shared" si="6"/>
        <v>0</v>
      </c>
      <c r="C163" s="6">
        <f t="shared" si="6"/>
        <v>0</v>
      </c>
      <c r="D163" s="6">
        <f t="shared" si="6"/>
        <v>0</v>
      </c>
      <c r="E163" s="6"/>
      <c r="F163" s="6">
        <f t="shared" si="5"/>
        <v>0</v>
      </c>
    </row>
    <row r="164" spans="1:6" x14ac:dyDescent="0.35">
      <c r="A164" s="4" t="s">
        <v>39</v>
      </c>
      <c r="B164" s="6" t="str">
        <f t="shared" si="6"/>
        <v/>
      </c>
      <c r="C164" s="6" t="str">
        <f t="shared" si="6"/>
        <v/>
      </c>
      <c r="D164" s="6" t="str">
        <f t="shared" si="6"/>
        <v/>
      </c>
      <c r="E164" s="6"/>
      <c r="F164" s="6">
        <f t="shared" si="5"/>
        <v>0</v>
      </c>
    </row>
    <row r="165" spans="1:6" x14ac:dyDescent="0.35">
      <c r="A165" s="4" t="s">
        <v>40</v>
      </c>
      <c r="B165" s="6" t="str">
        <f t="shared" si="6"/>
        <v/>
      </c>
      <c r="C165" s="6" t="str">
        <f t="shared" si="6"/>
        <v/>
      </c>
      <c r="D165" s="6" t="str">
        <f t="shared" si="6"/>
        <v/>
      </c>
      <c r="E165" s="6"/>
      <c r="F165" s="6">
        <f t="shared" si="5"/>
        <v>0</v>
      </c>
    </row>
    <row r="166" spans="1:6" x14ac:dyDescent="0.35">
      <c r="A166" s="4" t="s">
        <v>41</v>
      </c>
      <c r="B166" s="6" t="str">
        <f t="shared" si="6"/>
        <v/>
      </c>
      <c r="C166" s="6" t="str">
        <f t="shared" si="6"/>
        <v/>
      </c>
      <c r="D166" s="6" t="str">
        <f t="shared" si="6"/>
        <v/>
      </c>
      <c r="E166" s="6"/>
      <c r="F166" s="6">
        <f t="shared" si="5"/>
        <v>0</v>
      </c>
    </row>
    <row r="167" spans="1:6" x14ac:dyDescent="0.35">
      <c r="A167" s="4" t="s">
        <v>42</v>
      </c>
      <c r="B167" s="6">
        <f t="shared" si="6"/>
        <v>80647</v>
      </c>
      <c r="C167" s="6">
        <f t="shared" si="6"/>
        <v>28425</v>
      </c>
      <c r="D167" s="6">
        <f t="shared" si="6"/>
        <v>74366</v>
      </c>
      <c r="E167" s="6"/>
      <c r="F167" s="6">
        <f t="shared" si="5"/>
        <v>183438</v>
      </c>
    </row>
    <row r="168" spans="1:6" x14ac:dyDescent="0.35">
      <c r="A168" s="4" t="s">
        <v>43</v>
      </c>
      <c r="B168" s="6" t="str">
        <f t="shared" si="6"/>
        <v/>
      </c>
      <c r="C168" s="6">
        <f t="shared" si="6"/>
        <v>0</v>
      </c>
      <c r="D168" s="6">
        <f t="shared" si="6"/>
        <v>0</v>
      </c>
      <c r="E168" s="6"/>
      <c r="F168" s="6">
        <f t="shared" si="5"/>
        <v>0</v>
      </c>
    </row>
    <row r="169" spans="1:6" x14ac:dyDescent="0.35">
      <c r="A169" s="4" t="s">
        <v>44</v>
      </c>
      <c r="B169" s="6">
        <f t="shared" si="6"/>
        <v>0</v>
      </c>
      <c r="C169" s="6">
        <f t="shared" si="6"/>
        <v>0</v>
      </c>
      <c r="D169" s="6">
        <f t="shared" si="6"/>
        <v>0</v>
      </c>
      <c r="E169" s="6"/>
      <c r="F169" s="6">
        <f t="shared" si="5"/>
        <v>0</v>
      </c>
    </row>
    <row r="170" spans="1:6" x14ac:dyDescent="0.35">
      <c r="A170" s="4" t="s">
        <v>45</v>
      </c>
      <c r="B170" s="6">
        <f t="shared" si="6"/>
        <v>0</v>
      </c>
      <c r="C170" s="6">
        <f t="shared" si="6"/>
        <v>0</v>
      </c>
      <c r="D170" s="6">
        <f t="shared" si="6"/>
        <v>0</v>
      </c>
      <c r="E170" s="6"/>
      <c r="F170" s="6">
        <f t="shared" si="5"/>
        <v>0</v>
      </c>
    </row>
    <row r="171" spans="1:6" x14ac:dyDescent="0.35">
      <c r="A171" s="4" t="s">
        <v>46</v>
      </c>
      <c r="B171" s="6">
        <f t="shared" ref="B171:E173" si="7">IFERROR(B42+B85+B128,"")</f>
        <v>0</v>
      </c>
      <c r="C171" s="6">
        <f t="shared" si="7"/>
        <v>0</v>
      </c>
      <c r="D171" s="6">
        <f t="shared" si="7"/>
        <v>0</v>
      </c>
      <c r="E171" s="6"/>
      <c r="F171" s="6">
        <f t="shared" si="5"/>
        <v>0</v>
      </c>
    </row>
    <row r="172" spans="1:6" x14ac:dyDescent="0.35">
      <c r="A172" s="4" t="s">
        <v>47</v>
      </c>
      <c r="B172" s="6">
        <f t="shared" si="7"/>
        <v>1891639868</v>
      </c>
      <c r="C172" s="6">
        <f t="shared" si="7"/>
        <v>2089447774</v>
      </c>
      <c r="D172" s="6">
        <f t="shared" si="7"/>
        <v>1841796272</v>
      </c>
      <c r="E172" s="6"/>
      <c r="F172" s="6">
        <f t="shared" si="5"/>
        <v>5822883914</v>
      </c>
    </row>
    <row r="173" spans="1:6" x14ac:dyDescent="0.35">
      <c r="A173" s="4" t="s">
        <v>48</v>
      </c>
      <c r="B173" s="6">
        <f t="shared" si="7"/>
        <v>0</v>
      </c>
      <c r="C173" s="6">
        <f t="shared" si="7"/>
        <v>0</v>
      </c>
      <c r="D173" s="6">
        <f t="shared" si="7"/>
        <v>0</v>
      </c>
      <c r="E173" s="6"/>
      <c r="F173" s="6">
        <f t="shared" si="5"/>
        <v>0</v>
      </c>
    </row>
    <row r="177" spans="1:6" x14ac:dyDescent="0.35">
      <c r="A177" s="16" t="s">
        <v>53</v>
      </c>
      <c r="B177" s="17">
        <v>2016</v>
      </c>
      <c r="C177" s="17">
        <v>2017</v>
      </c>
      <c r="D177" s="17">
        <v>2018</v>
      </c>
      <c r="E177" s="17"/>
      <c r="F177" s="17" t="s">
        <v>50</v>
      </c>
    </row>
    <row r="178" spans="1:6" x14ac:dyDescent="0.35">
      <c r="A178" s="6" t="s">
        <v>64</v>
      </c>
      <c r="B178" s="10">
        <f>B18/B43</f>
        <v>0.43542380952380955</v>
      </c>
      <c r="C178" s="10">
        <f t="shared" ref="C178:F178" si="8">C18/C43</f>
        <v>0.38594318181818182</v>
      </c>
      <c r="D178" s="10">
        <f t="shared" si="8"/>
        <v>0.50425961538461539</v>
      </c>
      <c r="E178" s="10"/>
      <c r="F178" s="10">
        <f t="shared" si="8"/>
        <v>0.43726392961876831</v>
      </c>
    </row>
    <row r="179" spans="1:6" x14ac:dyDescent="0.35">
      <c r="A179" s="6" t="s">
        <v>65</v>
      </c>
      <c r="B179" s="10">
        <f>B61/B86</f>
        <v>0.69766424333904953</v>
      </c>
      <c r="C179" s="10">
        <f t="shared" ref="C179:F179" si="9">C61/C86</f>
        <v>0.69423258574181668</v>
      </c>
      <c r="D179" s="10">
        <f t="shared" si="9"/>
        <v>0.83863453603369686</v>
      </c>
      <c r="E179" s="10"/>
      <c r="F179" s="10">
        <f t="shared" si="9"/>
        <v>0.73973856022858064</v>
      </c>
    </row>
    <row r="180" spans="1:6" x14ac:dyDescent="0.35">
      <c r="A180" s="6" t="s">
        <v>66</v>
      </c>
      <c r="B180" s="10">
        <f>B104/B129</f>
        <v>0.74886887328491658</v>
      </c>
      <c r="C180" s="10">
        <f t="shared" ref="C180:F180" si="10">C104/C129</f>
        <v>0.76548674414112006</v>
      </c>
      <c r="D180" s="10">
        <f t="shared" si="10"/>
        <v>0.76578058810174932</v>
      </c>
      <c r="E180" s="10"/>
      <c r="F180" s="10">
        <f t="shared" si="10"/>
        <v>0.7602799144858674</v>
      </c>
    </row>
    <row r="181" spans="1:6" x14ac:dyDescent="0.35">
      <c r="A181" s="14" t="s">
        <v>67</v>
      </c>
      <c r="B181" s="18">
        <f>B147/B172</f>
        <v>0.68520547802283893</v>
      </c>
      <c r="C181" s="18">
        <f t="shared" ref="C181:F181" si="11">C147/C172</f>
        <v>0.67797483030078354</v>
      </c>
      <c r="D181" s="18">
        <f t="shared" si="11"/>
        <v>0.77530507673869375</v>
      </c>
      <c r="E181" s="18"/>
      <c r="F181" s="18">
        <f t="shared" si="11"/>
        <v>0.71110965994779063</v>
      </c>
    </row>
    <row r="183" spans="1:6" x14ac:dyDescent="0.35">
      <c r="A183" s="16" t="s">
        <v>62</v>
      </c>
      <c r="B183" s="17">
        <v>2016</v>
      </c>
      <c r="C183" s="17">
        <v>2017</v>
      </c>
      <c r="D183" s="17">
        <v>2018</v>
      </c>
      <c r="E183" s="17"/>
      <c r="F183" s="17" t="s">
        <v>50</v>
      </c>
    </row>
    <row r="184" spans="1:6" x14ac:dyDescent="0.35">
      <c r="A184" s="6" t="s">
        <v>58</v>
      </c>
      <c r="B184" s="13">
        <f>B178*B43</f>
        <v>91439000</v>
      </c>
      <c r="C184" s="13">
        <f>C178*C43</f>
        <v>101889000</v>
      </c>
      <c r="D184" s="13">
        <f t="shared" ref="D184:F184" si="12">D178*D43</f>
        <v>104886000</v>
      </c>
      <c r="E184" s="13"/>
      <c r="F184" s="13">
        <f>SUM(B184:E184)</f>
        <v>298214000</v>
      </c>
    </row>
    <row r="185" spans="1:6" x14ac:dyDescent="0.35">
      <c r="A185" s="6" t="s">
        <v>59</v>
      </c>
      <c r="B185" s="13">
        <f>B179*B86</f>
        <v>743991000</v>
      </c>
      <c r="C185" s="13">
        <f t="shared" ref="C185:F185" si="13">C179*C86</f>
        <v>805283000</v>
      </c>
      <c r="D185" s="13">
        <f t="shared" si="13"/>
        <v>828097000</v>
      </c>
      <c r="E185" s="13"/>
      <c r="F185" s="13">
        <f t="shared" ref="F185:F186" si="14">SUM(B185:E185)</f>
        <v>2377371000</v>
      </c>
    </row>
    <row r="186" spans="1:6" x14ac:dyDescent="0.35">
      <c r="A186" s="6" t="s">
        <v>60</v>
      </c>
      <c r="B186" s="13">
        <f>B180*B129</f>
        <v>460732000</v>
      </c>
      <c r="C186" s="13">
        <f t="shared" ref="C186:F186" si="15">C180*C129</f>
        <v>509420999.99999994</v>
      </c>
      <c r="D186" s="13">
        <f t="shared" si="15"/>
        <v>494971000.00000006</v>
      </c>
      <c r="E186" s="13"/>
      <c r="F186" s="13">
        <f t="shared" si="14"/>
        <v>1465124000</v>
      </c>
    </row>
    <row r="187" spans="1:6" x14ac:dyDescent="0.35">
      <c r="A187" s="14" t="s">
        <v>61</v>
      </c>
      <c r="B187" s="15">
        <f>B181*B172</f>
        <v>1296162000</v>
      </c>
      <c r="C187" s="15">
        <f t="shared" ref="C187:F187" si="16">C181*C172</f>
        <v>1416593000</v>
      </c>
      <c r="D187" s="15">
        <f t="shared" si="16"/>
        <v>1427954000</v>
      </c>
      <c r="E187" s="15"/>
      <c r="F187" s="15">
        <f>SUM(B187:E187)</f>
        <v>4140709000</v>
      </c>
    </row>
    <row r="188" spans="1:6" x14ac:dyDescent="0.35">
      <c r="A188" s="11"/>
      <c r="B188" s="12"/>
      <c r="C188" s="12"/>
      <c r="D188" s="12"/>
      <c r="E188" s="12"/>
      <c r="F188" s="12"/>
    </row>
    <row r="189" spans="1:6" x14ac:dyDescent="0.35">
      <c r="A189" s="11"/>
      <c r="B189" s="12"/>
      <c r="C189" s="12"/>
      <c r="D189" s="12"/>
      <c r="E189" s="12"/>
      <c r="F189" s="12"/>
    </row>
    <row r="190" spans="1:6" x14ac:dyDescent="0.35">
      <c r="A190" s="16" t="s">
        <v>63</v>
      </c>
      <c r="B190" s="17">
        <v>2016</v>
      </c>
      <c r="C190" s="17">
        <v>2017</v>
      </c>
      <c r="D190" s="17">
        <v>2018</v>
      </c>
      <c r="E190" s="17"/>
      <c r="F190" s="17" t="s">
        <v>50</v>
      </c>
    </row>
    <row r="191" spans="1:6" x14ac:dyDescent="0.35">
      <c r="A191" s="6" t="s">
        <v>58</v>
      </c>
      <c r="B191" s="13">
        <f>B184/B178</f>
        <v>210000000</v>
      </c>
      <c r="C191" s="13">
        <f t="shared" ref="C191:F194" si="17">C184/C178</f>
        <v>264000000</v>
      </c>
      <c r="D191" s="13">
        <f t="shared" si="17"/>
        <v>208000000</v>
      </c>
      <c r="E191" s="13"/>
      <c r="F191" s="13">
        <f>SUM(B191:E191)</f>
        <v>682000000</v>
      </c>
    </row>
    <row r="192" spans="1:6" x14ac:dyDescent="0.35">
      <c r="A192" s="6" t="s">
        <v>59</v>
      </c>
      <c r="B192" s="13">
        <f>B185/B179</f>
        <v>1066402653</v>
      </c>
      <c r="C192" s="13">
        <f t="shared" si="17"/>
        <v>1159961397</v>
      </c>
      <c r="D192" s="13">
        <f t="shared" si="17"/>
        <v>987434889</v>
      </c>
      <c r="E192" s="13"/>
      <c r="F192" s="13">
        <f t="shared" ref="F192:F194" si="18">SUM(B192:E192)</f>
        <v>3213798939</v>
      </c>
    </row>
    <row r="193" spans="1:6" x14ac:dyDescent="0.35">
      <c r="A193" s="6" t="s">
        <v>60</v>
      </c>
      <c r="B193" s="13">
        <f>B186/B180</f>
        <v>615237215</v>
      </c>
      <c r="C193" s="13">
        <f t="shared" si="17"/>
        <v>665486377</v>
      </c>
      <c r="D193" s="13">
        <f t="shared" si="17"/>
        <v>646361383</v>
      </c>
      <c r="E193" s="13"/>
      <c r="F193" s="13">
        <f t="shared" si="18"/>
        <v>1927084975</v>
      </c>
    </row>
    <row r="194" spans="1:6" x14ac:dyDescent="0.35">
      <c r="A194" s="14" t="s">
        <v>61</v>
      </c>
      <c r="B194" s="15">
        <f>B187/B181</f>
        <v>1891639868</v>
      </c>
      <c r="C194" s="15">
        <f t="shared" si="17"/>
        <v>2089447774.0000002</v>
      </c>
      <c r="D194" s="15">
        <f t="shared" si="17"/>
        <v>1841796272</v>
      </c>
      <c r="E194" s="15"/>
      <c r="F194" s="15">
        <f t="shared" si="18"/>
        <v>5822883914</v>
      </c>
    </row>
  </sheetData>
  <hyperlinks>
    <hyperlink ref="A6" location="'TOC'!A4" display="Back to TOC" xr:uid="{A417FDA7-8C5B-43D2-B4A5-552779B4AF0C}"/>
    <hyperlink ref="A49" location="'TOC'!A6" display="Back to TOC" xr:uid="{D2B33B18-F139-4F69-A4FF-6F01ECEF3884}"/>
    <hyperlink ref="A92" location="'TOC'!A8" display="Back to TOC" xr:uid="{78BFE130-CEE8-4B73-9B07-EAA8CD708818}"/>
    <hyperlink ref="A135" location="'TOC'!A7" display="Back to TOC" xr:uid="{1D40D056-0AA6-499D-83DF-DF5B09806D21}"/>
  </hyperlink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PRODQNT 2016-2019</vt:lpstr>
      <vt:lpstr>PRODQNT 2016-2018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Francés Díaz</dc:creator>
  <cp:lastModifiedBy>Ramón Francés Díaz</cp:lastModifiedBy>
  <dcterms:created xsi:type="dcterms:W3CDTF">2021-07-21T08:05:06Z</dcterms:created>
  <dcterms:modified xsi:type="dcterms:W3CDTF">2021-07-26T06:39:56Z</dcterms:modified>
</cp:coreProperties>
</file>