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embeddings/oleObject5.bin" ContentType="application/vnd.openxmlformats-officedocument.oleObject"/>
  <Override PartName="/xl/worksheets/sheet6.xml" ContentType="application/vnd.openxmlformats-officedocument.spreadsheetml.worksheet+xml"/>
  <Default Extension="emf" ContentType="image/x-emf"/>
  <Override PartName="/xl/embeddings/oleObject3.bin" ContentType="application/vnd.openxmlformats-officedocument.oleObject"/>
  <Override PartName="/xl/embeddings/oleObject4.bin" ContentType="application/vnd.openxmlformats-officedocument.oleObject"/>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mbeddings/oleObject1.bin" ContentType="application/vnd.openxmlformats-officedocument.oleObject"/>
  <Override PartName="/xl/embeddings/oleObject2.bin" ContentType="application/vnd.openxmlformats-officedocument.oleObject"/>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ctrlProps/ctrlProp6.xml" ContentType="application/vnd.ms-excel.controlproperties+xml"/>
  <Override PartName="/xl/ctrlProps/ctrlProp5.xml" ContentType="application/vnd.ms-excel.controlproperties+xml"/>
  <Override PartName="/xl/sharedStrings.xml" ContentType="application/vnd.openxmlformats-officedocument.spreadsheetml.sharedString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defaultThemeVersion="124226"/>
  <bookViews>
    <workbookView xWindow="0" yWindow="330" windowWidth="18990" windowHeight="12060"/>
  </bookViews>
  <sheets>
    <sheet name="Voorblad" sheetId="3" r:id="rId1"/>
    <sheet name="Gegevens 2013" sheetId="4" r:id="rId2"/>
    <sheet name="Extra uitvraag 2012" sheetId="12" r:id="rId3"/>
    <sheet name="Uitwerking" sheetId="7" r:id="rId4"/>
    <sheet name="Aanvullende vragen" sheetId="11" r:id="rId5"/>
    <sheet name="Toelichting" sheetId="9" r:id="rId6"/>
  </sheets>
  <definedNames>
    <definedName name="_xlnm.Print_Area" localSheetId="4">'Aanvullende vragen'!$A$1:$S$29</definedName>
    <definedName name="_xlnm.Print_Area" localSheetId="2">'Extra uitvraag 2012'!$A$1:$I$57</definedName>
    <definedName name="_xlnm.Print_Area" localSheetId="1">'Gegevens 2013'!$A$1:$J$129</definedName>
    <definedName name="_xlnm.Print_Area" localSheetId="5">Toelichting!$A$1:$I$91</definedName>
    <definedName name="_xlnm.Print_Area" localSheetId="3">Uitwerking!$A$1:$E$100</definedName>
    <definedName name="_xlnm.Print_Area" localSheetId="0">Voorblad!$A$1:$P$39</definedName>
    <definedName name="_xlnm.Print_Titles" localSheetId="2">'Extra uitvraag 2012'!$1:$4</definedName>
    <definedName name="_xlnm.Print_Titles" localSheetId="1">'Gegevens 2013'!$1:$4</definedName>
    <definedName name="_xlnm.Print_Titles" localSheetId="3">Uitwerking!$1:$2</definedName>
    <definedName name="_xlnm.Print_Titles" localSheetId="0">Voorblad!$1:$11</definedName>
    <definedName name="cat.">Voorblad!$E$8</definedName>
  </definedNames>
  <calcPr calcId="125725"/>
</workbook>
</file>

<file path=xl/calcChain.xml><?xml version="1.0" encoding="utf-8"?>
<calcChain xmlns="http://schemas.openxmlformats.org/spreadsheetml/2006/main">
  <c r="D99" i="7"/>
  <c r="D86"/>
  <c r="D77"/>
  <c r="D68"/>
  <c r="D59"/>
  <c r="D50"/>
  <c r="D41"/>
  <c r="D32"/>
  <c r="D22"/>
  <c r="D12"/>
  <c r="C20" i="3" l="1"/>
  <c r="A40" i="12" l="1"/>
  <c r="A41" s="1"/>
  <c r="A42" s="1"/>
  <c r="A39"/>
  <c r="A38"/>
  <c r="G51" l="1"/>
  <c r="G42"/>
  <c r="G29"/>
  <c r="A24"/>
  <c r="A25" s="1"/>
  <c r="A26" s="1"/>
  <c r="A27" s="1"/>
  <c r="A28" s="1"/>
  <c r="A29" s="1"/>
  <c r="A31" s="1"/>
  <c r="A33" s="1"/>
  <c r="G21"/>
  <c r="G13"/>
  <c r="D2"/>
  <c r="G31" l="1"/>
  <c r="G53"/>
  <c r="A45"/>
  <c r="A48" s="1"/>
  <c r="A49" s="1"/>
  <c r="A50" s="1"/>
  <c r="A51" s="1"/>
  <c r="A53" s="1"/>
  <c r="A55" s="1"/>
  <c r="J90" i="4" l="1"/>
  <c r="J62" l="1"/>
  <c r="J63"/>
  <c r="J64"/>
  <c r="J65"/>
  <c r="J66"/>
  <c r="J67"/>
  <c r="J68"/>
  <c r="J69"/>
  <c r="J70"/>
  <c r="J71"/>
  <c r="J72"/>
  <c r="J73"/>
  <c r="J61"/>
  <c r="I43"/>
  <c r="I44"/>
  <c r="I45"/>
  <c r="I46"/>
  <c r="I47"/>
  <c r="I48"/>
  <c r="I49"/>
  <c r="I50"/>
  <c r="I51"/>
  <c r="I52"/>
  <c r="I53"/>
  <c r="I54"/>
  <c r="I42"/>
  <c r="J74" l="1"/>
  <c r="J87"/>
  <c r="J88"/>
  <c r="J89"/>
  <c r="J91"/>
  <c r="J92"/>
  <c r="J93"/>
  <c r="J94"/>
  <c r="J95"/>
  <c r="J96"/>
  <c r="J97"/>
  <c r="J98"/>
  <c r="J99"/>
  <c r="J100"/>
  <c r="J101"/>
  <c r="J102"/>
  <c r="J103"/>
  <c r="J104"/>
  <c r="J86"/>
  <c r="A17" i="7" l="1"/>
  <c r="A18" s="1"/>
  <c r="A19" s="1"/>
  <c r="A20" s="1"/>
  <c r="A21" s="1"/>
  <c r="A9"/>
  <c r="A10" s="1"/>
  <c r="A11" s="1"/>
  <c r="A12" s="1"/>
  <c r="A8"/>
  <c r="A7"/>
  <c r="A22" l="1"/>
  <c r="A25" s="1"/>
  <c r="A27" s="1"/>
  <c r="A28" s="1"/>
  <c r="A29" s="1"/>
  <c r="A30" s="1"/>
  <c r="A31" s="1"/>
  <c r="A24" i="4"/>
  <c r="A25" s="1"/>
  <c r="A26" s="1"/>
  <c r="A27" s="1"/>
  <c r="A28" s="1"/>
  <c r="A29" s="1"/>
  <c r="A31" s="1"/>
  <c r="A33" s="1"/>
  <c r="A42" s="1"/>
  <c r="A43" s="1"/>
  <c r="A44" s="1"/>
  <c r="A45" s="1"/>
  <c r="A46" s="1"/>
  <c r="A47" s="1"/>
  <c r="A48" s="1"/>
  <c r="A49" s="1"/>
  <c r="A50" s="1"/>
  <c r="J78"/>
  <c r="A32" i="7" l="1"/>
  <c r="A36" s="1"/>
  <c r="A37" s="1"/>
  <c r="A38" s="1"/>
  <c r="A39" s="1"/>
  <c r="A40" s="1"/>
  <c r="A45" s="1"/>
  <c r="A46" s="1"/>
  <c r="A47" s="1"/>
  <c r="A48" s="1"/>
  <c r="A49" s="1"/>
  <c r="A54" s="1"/>
  <c r="A55" s="1"/>
  <c r="A56" s="1"/>
  <c r="A57" s="1"/>
  <c r="A58" s="1"/>
  <c r="A63" s="1"/>
  <c r="A64" s="1"/>
  <c r="A65" s="1"/>
  <c r="A66" s="1"/>
  <c r="A67" s="1"/>
  <c r="A72" s="1"/>
  <c r="A73" s="1"/>
  <c r="A74" s="1"/>
  <c r="A75" s="1"/>
  <c r="A76" s="1"/>
  <c r="A81" s="1"/>
  <c r="A82" s="1"/>
  <c r="A83" s="1"/>
  <c r="A84" s="1"/>
  <c r="A85" s="1"/>
  <c r="A90" s="1"/>
  <c r="A91" s="1"/>
  <c r="A92" s="1"/>
  <c r="A93" s="1"/>
  <c r="A94" s="1"/>
  <c r="A95" s="1"/>
  <c r="A96" s="1"/>
  <c r="A97" s="1"/>
  <c r="A98" s="1"/>
  <c r="A51" i="4"/>
  <c r="A52" s="1"/>
  <c r="A53" s="1"/>
  <c r="A54" s="1"/>
  <c r="A55" s="1"/>
  <c r="A76" s="1"/>
  <c r="A77" s="1"/>
  <c r="A61"/>
  <c r="A62" s="1"/>
  <c r="A63" s="1"/>
  <c r="A64" s="1"/>
  <c r="A65" s="1"/>
  <c r="A66" s="1"/>
  <c r="A67" s="1"/>
  <c r="A68" s="1"/>
  <c r="A69" s="1"/>
  <c r="A70" s="1"/>
  <c r="A71" s="1"/>
  <c r="A72" s="1"/>
  <c r="A73" s="1"/>
  <c r="A74" s="1"/>
  <c r="I55"/>
  <c r="J80" s="1"/>
  <c r="A78" l="1"/>
  <c r="A80" s="1"/>
  <c r="A86" s="1"/>
  <c r="A87" s="1"/>
  <c r="A88" s="1"/>
  <c r="A89" s="1"/>
  <c r="A90" s="1"/>
  <c r="A91" s="1"/>
  <c r="A92" s="1"/>
  <c r="A93" s="1"/>
  <c r="A94" s="1"/>
  <c r="A95" s="1"/>
  <c r="A96" s="1"/>
  <c r="A97" s="1"/>
  <c r="A98" s="1"/>
  <c r="A99" s="1"/>
  <c r="A100" s="1"/>
  <c r="A101" s="1"/>
  <c r="A102" s="1"/>
  <c r="A103" s="1"/>
  <c r="A104" s="1"/>
  <c r="A105" s="1"/>
  <c r="A110" s="1"/>
  <c r="A111" s="1"/>
  <c r="A112" s="1"/>
  <c r="A113" s="1"/>
  <c r="A114" s="1"/>
  <c r="A117" s="1"/>
  <c r="A120" s="1"/>
  <c r="A121" s="1"/>
  <c r="A122" s="1"/>
  <c r="A123" s="1"/>
  <c r="A125" s="1"/>
  <c r="A127" s="1"/>
  <c r="J105"/>
  <c r="G114"/>
  <c r="G123"/>
  <c r="D3" i="7"/>
  <c r="D2" i="4"/>
  <c r="G29"/>
  <c r="G21"/>
  <c r="G13"/>
  <c r="G125" l="1"/>
  <c r="G31"/>
</calcChain>
</file>

<file path=xl/sharedStrings.xml><?xml version="1.0" encoding="utf-8"?>
<sst xmlns="http://schemas.openxmlformats.org/spreadsheetml/2006/main" count="272" uniqueCount="146">
  <si>
    <t>Niet invullen</t>
  </si>
  <si>
    <t>cat.</t>
  </si>
  <si>
    <t>nr.</t>
  </si>
  <si>
    <t>Datum</t>
  </si>
  <si>
    <t xml:space="preserve">Instelling </t>
  </si>
  <si>
    <t>Plaats</t>
  </si>
  <si>
    <t>Contactpersoon</t>
  </si>
  <si>
    <t>Telefoon</t>
  </si>
  <si>
    <t>E-mail</t>
  </si>
  <si>
    <t>(handtekening)</t>
  </si>
  <si>
    <t>(datum)</t>
  </si>
  <si>
    <t>(naam)</t>
  </si>
  <si>
    <t>U dient het NZa-nummer in te vullen</t>
  </si>
  <si>
    <t>Registratienummer NZa</t>
  </si>
  <si>
    <t>Versie</t>
  </si>
  <si>
    <t>Toelichting bij het electronische formulier:</t>
  </si>
  <si>
    <t>Nummer KvK</t>
  </si>
  <si>
    <t>Functie</t>
  </si>
  <si>
    <t>Ondertekening namens de Raad van Bestuur van de instelling:</t>
  </si>
  <si>
    <t>Totale kosten personeel</t>
  </si>
  <si>
    <t>Alle in te vullen velden zijn gearceerd. Dit kunt u hier aan- en uitschakelen. Voor het maken van een duidelijke afdruk van het aanvraagformulier wordt aanbevolen eerst de arcering van de velden uit te zetten</t>
  </si>
  <si>
    <t>Totale directe kosten</t>
  </si>
  <si>
    <t>Gespecialiseerde Brandwondenzorg</t>
  </si>
  <si>
    <t>Categorie 1</t>
  </si>
  <si>
    <t>Categorie 2</t>
  </si>
  <si>
    <t>Categorie 3</t>
  </si>
  <si>
    <t>Categorie 4</t>
  </si>
  <si>
    <t xml:space="preserve">Categorie 5 </t>
  </si>
  <si>
    <t>Chirurgie</t>
  </si>
  <si>
    <t>Anesthesiologie</t>
  </si>
  <si>
    <t>Kindergeneeskunde</t>
  </si>
  <si>
    <t>Plastische chirurgie</t>
  </si>
  <si>
    <t>14C653</t>
  </si>
  <si>
    <t>14C654</t>
  </si>
  <si>
    <t>14C655</t>
  </si>
  <si>
    <t>14C656</t>
  </si>
  <si>
    <t>14C657</t>
  </si>
  <si>
    <t>14C658</t>
  </si>
  <si>
    <t>14C659</t>
  </si>
  <si>
    <t>14C660</t>
  </si>
  <si>
    <t>14C661</t>
  </si>
  <si>
    <t>14C662</t>
  </si>
  <si>
    <t>14C664</t>
  </si>
  <si>
    <t>14C665</t>
  </si>
  <si>
    <t>(sub) kostenpost</t>
  </si>
  <si>
    <t>toelichting</t>
  </si>
  <si>
    <t>bedrag</t>
  </si>
  <si>
    <t>Zie ook het tabblad 'Toelichting'</t>
  </si>
  <si>
    <t>De werkbladen zijn met een wachtwoord beveiligd. Indien u een onjuistheid ontdekt verzoeken wij u dit via e-mail aan de NZa door te geven (vragencure@nza.nl).</t>
  </si>
  <si>
    <t>Overige specialismen</t>
  </si>
  <si>
    <t>Totale inzet vrijgevestigd medisch specialisten</t>
  </si>
  <si>
    <t xml:space="preserve">Totale inzet medisch specialisten in loondienst </t>
  </si>
  <si>
    <t>Specialisme</t>
  </si>
  <si>
    <t>aantal fte</t>
  </si>
  <si>
    <t>Salariskosten medisch specialisten in loondienst</t>
  </si>
  <si>
    <t>Werkgeverslasten medisch specialisten in loondienst</t>
  </si>
  <si>
    <t>Opleidingskosten</t>
  </si>
  <si>
    <t>Totaal aantal patiënten</t>
  </si>
  <si>
    <t xml:space="preserve">Kosten voor inzet vrijgevestigd medisch specialisten </t>
  </si>
  <si>
    <t>Totale kapitaallasten</t>
  </si>
  <si>
    <t>Patiëntgebonden kosten</t>
  </si>
  <si>
    <t>Zorgproductcode</t>
  </si>
  <si>
    <t>Opbrengsten</t>
  </si>
  <si>
    <t>Fte definitie</t>
  </si>
  <si>
    <t>010</t>
  </si>
  <si>
    <t>Overige kosten</t>
  </si>
  <si>
    <t>Totale directe overige kosten</t>
  </si>
  <si>
    <t>4 Totale inzet medisch specialisten in fte's (zie toelichting)</t>
  </si>
  <si>
    <t>1 Aantallen patiënten</t>
  </si>
  <si>
    <t>2 Inzet vrijgevestigd medisch specialisten in fte's (zie toelichting)</t>
  </si>
  <si>
    <t xml:space="preserve">3 Inzet medisch specialisten in loondienst in fte's (zie toelichting) </t>
  </si>
  <si>
    <t>5 Totale inzet overig personeel (in fte's)</t>
  </si>
  <si>
    <t>7 Directe kosten</t>
  </si>
  <si>
    <t xml:space="preserve">7.1 Personele kosten (zie toelichting) </t>
  </si>
  <si>
    <t xml:space="preserve">7.2 Kapitaallasten (zie toelichting) </t>
  </si>
  <si>
    <t xml:space="preserve">7.3 Directe overige kosten (zie toelichting) </t>
  </si>
  <si>
    <t>8 Totale indirecte kosten</t>
  </si>
  <si>
    <t>14C663</t>
  </si>
  <si>
    <t>Verantwoording Beschikbaarheidbijdrage 2013</t>
  </si>
  <si>
    <t>Bovengenoemde instelling verzoekt de NZa een Beschikbaarheidbijdrage voor Gespecialiseerde Brandwondenzorg definitief vast te stellen overeenkomstig Beleidsregel BR/CU-2103.</t>
  </si>
  <si>
    <t>Realisatie 2013</t>
  </si>
  <si>
    <t>Gerealiseerde productie en kosten 2013</t>
  </si>
  <si>
    <t xml:space="preserve">6.2 Add-ons IC </t>
  </si>
  <si>
    <t>Kosten</t>
  </si>
  <si>
    <t>Honorarium</t>
  </si>
  <si>
    <t>Blijkt uit de(ze) administratie welke personele kosten zijn besteed aan het uitvoeren van de in de verantwoordde beschikbaarheidbijdrage opgenomen personele kosten?</t>
  </si>
  <si>
    <t>Blijkt uit de(ze) administratie welke materiële kosten zijn besteed aan het uitvoeren van de in de verantwoordde beschikbaarheidbijdrage opgenomen materiële kosten?</t>
  </si>
  <si>
    <t>NEE</t>
  </si>
  <si>
    <t>JA</t>
  </si>
  <si>
    <t>Is er sprake van een aparte projectadministratie of aparte kostenplaats waarin de besteding van de middelen worden geadministreerd?</t>
  </si>
  <si>
    <t>JA / NEE</t>
  </si>
  <si>
    <t>Voor de verklaring inzake de besteding van de middelen verklaart het bestuur c.q. de gevolmachtigde in hoeverre de inrichting van de financiële administratie van de besteding van de middelen door de uitvoerende zorgaanbieder voldoet aan de criteria zoals hierna opgesomd:</t>
  </si>
  <si>
    <t>Bestuursverklaring inzake besteding middelen</t>
  </si>
  <si>
    <t xml:space="preserve">Bestuursverklaring </t>
  </si>
  <si>
    <t xml:space="preserve">De Beschikbaarheidbijdrage voor Gespecialiseerde Brandwondenzorg is door de instelling alleen gebruikt voor deze functie. </t>
  </si>
  <si>
    <t>In dit werkblad dient u de werkelijke aantallen, overeengekomen tarieven, kosten en fte's in te vullen.</t>
  </si>
  <si>
    <t xml:space="preserve">Bedragen in gehele euro's </t>
  </si>
  <si>
    <t>Zorgproducten</t>
  </si>
  <si>
    <t>geopend 2012, gesloten 2013</t>
  </si>
  <si>
    <t>geopend 2013, gesloten 2013</t>
  </si>
  <si>
    <t>Mutatie OHW</t>
  </si>
  <si>
    <t xml:space="preserve">* Berekening beschikbaarheidbijdragen wordt gebaseerd op de maximum tarieven die behoren bij de zorgproducten. </t>
  </si>
  <si>
    <t xml:space="preserve">Kosten </t>
  </si>
  <si>
    <t>Inzenden vóór 1 juni 2014 *</t>
  </si>
  <si>
    <t>Ondertekening accountant:</t>
  </si>
  <si>
    <t>Totaal onderhandenwerkpositie DBC zorgproducten Brandwondenzorg per 31-12-2012</t>
  </si>
  <si>
    <t>Totaal onderhandenwerkpositie DBC zorgproducten Brandwondenzorg per 31-12-2013</t>
  </si>
  <si>
    <t>Kosten overig personeel</t>
  </si>
  <si>
    <t xml:space="preserve">45 urige werkweek </t>
  </si>
  <si>
    <t xml:space="preserve">36 urige werkweek </t>
  </si>
  <si>
    <t>1-1 t/m 31-3</t>
  </si>
  <si>
    <t>vanaf 1-4</t>
  </si>
  <si>
    <t>Aantal add-ons</t>
  </si>
  <si>
    <t>aantal dbc's</t>
  </si>
  <si>
    <t>1-4 t/m 31-12</t>
  </si>
  <si>
    <t>Productie aantallen</t>
  </si>
  <si>
    <t xml:space="preserve">6.1 Opbrengsten** DBC zorgproducten Brandwondenzorg (**zie toelichting) </t>
  </si>
  <si>
    <t>DBC opbrengsten + mutatie OHW</t>
  </si>
  <si>
    <t>DBC's geopend in 2012</t>
  </si>
  <si>
    <t>DBC's geopend in 2013</t>
  </si>
  <si>
    <t>Maximum tarief 2012 *</t>
  </si>
  <si>
    <t>Overeengekomen tarief 2012</t>
  </si>
  <si>
    <t>Maximum tarief 2013*</t>
  </si>
  <si>
    <t>Overeengekomen tarief 2013</t>
  </si>
  <si>
    <t xml:space="preserve">6 Opbrengsten gerealiseerde productie 2013 </t>
  </si>
  <si>
    <t>Is er een goedkeurende controleverklaring afgegeven bij de jaarrekening 2013? (JAARTAL)</t>
  </si>
  <si>
    <t>2 Overige vrijgevestigd medisch specialisten (uitwerking regel 111 werkblad Gegevens 2013)</t>
  </si>
  <si>
    <t>3 Overige medisch specialisten in loondienst (uitwerking regel 117 werkblad Gegevens 2013)</t>
  </si>
  <si>
    <t>5 Inzet overig personeel (uitwerking regel 120 werkblad Gegevens 2013)</t>
  </si>
  <si>
    <t>Gerealiseerde productie en kosten 2012</t>
  </si>
  <si>
    <t>Realisatie 2012</t>
  </si>
  <si>
    <t>6 Directe kosten</t>
  </si>
  <si>
    <t xml:space="preserve">6.1 Personele kosten (zie toelichting) </t>
  </si>
  <si>
    <t xml:space="preserve">6.2 Kapitaallasten (zie toelichting) </t>
  </si>
  <si>
    <t xml:space="preserve">6.3 Directe overige kosten (zie toelichting) </t>
  </si>
  <si>
    <t>7 Totale indirecte kosten</t>
  </si>
  <si>
    <t>7.1 Kosten voor inzet vrijgevestigd medisch specialisten (uitwerking regel 161 werkblad Gegevens 2013)</t>
  </si>
  <si>
    <t>7.1 Overig personeel (uitwerking regel 162 werkblad Gegevens 2013)</t>
  </si>
  <si>
    <t>7.2 Kapitaallasten (uitwerking regel 164 werkblad Gegevens 2013)</t>
  </si>
  <si>
    <t>7.3 Patiëntgebonden kosten (uitwerking regel 165 werkblad Gegevens 2013)</t>
  </si>
  <si>
    <t>7.3 Opleidingskosten (uitwerking regel 166 werkblad Gegevens 2013)</t>
  </si>
  <si>
    <t>7.3 Overige kosten (uitwerking regel 167 werkblad Gegevens 2013)</t>
  </si>
  <si>
    <t>8 Indirecte kosten (uitwerking regel 170 werkblad Gegevens 2013)</t>
  </si>
  <si>
    <t>TOTAAL</t>
  </si>
  <si>
    <t>* U wordt verzocht het ingevulde Excelbestand (met eventuele bijlagen) en het ondertekende voorblad (ingescand en in PDF opgeslagen) te mailen naar info@nza.nl. Uitsluitend ondertekende formulieren worden in behandeling genomen.</t>
  </si>
  <si>
    <t>2 juni 2014</t>
  </si>
</sst>
</file>

<file path=xl/styles.xml><?xml version="1.0" encoding="utf-8"?>
<styleSheet xmlns="http://schemas.openxmlformats.org/spreadsheetml/2006/main">
  <numFmts count="7">
    <numFmt numFmtId="164" formatCode="_-* #,##0.00_-;_-* #,##0.00\-;_-* &quot;-&quot;??_-;_-@_-"/>
    <numFmt numFmtId="165" formatCode="#,##0_ ;[Red]\-#,##0\ "/>
    <numFmt numFmtId="166" formatCode="_-* #,##0_-;_-* #,##0\-;_-* &quot;-&quot;??_-;_-@_-"/>
    <numFmt numFmtId="167" formatCode="0.0"/>
    <numFmt numFmtId="168" formatCode="0\ ;"/>
    <numFmt numFmtId="169" formatCode="#,##0_ \ ;\(#,##0\)_ ;"/>
    <numFmt numFmtId="170" formatCode="0_ ;[Red]\-0\ "/>
  </numFmts>
  <fonts count="25">
    <font>
      <sz val="10"/>
      <name val="Arial"/>
    </font>
    <font>
      <sz val="10"/>
      <name val="Arial"/>
      <family val="2"/>
    </font>
    <font>
      <b/>
      <sz val="9"/>
      <name val="Arial"/>
      <family val="2"/>
    </font>
    <font>
      <sz val="9"/>
      <name val="Arial"/>
      <family val="2"/>
    </font>
    <font>
      <b/>
      <sz val="14"/>
      <name val="Verdana"/>
      <family val="2"/>
    </font>
    <font>
      <b/>
      <sz val="9"/>
      <name val="Verdana"/>
      <family val="2"/>
    </font>
    <font>
      <sz val="9"/>
      <name val="Verdana"/>
      <family val="2"/>
    </font>
    <font>
      <sz val="9"/>
      <color indexed="9"/>
      <name val="Verdana"/>
      <family val="2"/>
    </font>
    <font>
      <sz val="14"/>
      <name val="Verdana"/>
      <family val="2"/>
    </font>
    <font>
      <b/>
      <sz val="9"/>
      <color indexed="9"/>
      <name val="Verdana"/>
      <family val="2"/>
    </font>
    <font>
      <sz val="10"/>
      <name val="Verdana"/>
      <family val="2"/>
    </font>
    <font>
      <sz val="10"/>
      <name val="Arial"/>
      <family val="2"/>
    </font>
    <font>
      <b/>
      <sz val="10"/>
      <name val="Arial"/>
      <family val="2"/>
    </font>
    <font>
      <i/>
      <sz val="9"/>
      <name val="Verdana"/>
      <family val="2"/>
    </font>
    <font>
      <b/>
      <i/>
      <sz val="9"/>
      <name val="Verdana"/>
      <family val="2"/>
    </font>
    <font>
      <b/>
      <sz val="10"/>
      <name val="Verdana"/>
      <family val="2"/>
    </font>
    <font>
      <b/>
      <sz val="9"/>
      <color rgb="FFFF0000"/>
      <name val="Verdana"/>
      <family val="2"/>
    </font>
    <font>
      <sz val="9"/>
      <color theme="0"/>
      <name val="Verdana"/>
      <family val="2"/>
    </font>
    <font>
      <sz val="10"/>
      <color theme="0"/>
      <name val="Arial"/>
      <family val="2"/>
    </font>
    <font>
      <sz val="9"/>
      <color rgb="FF000000"/>
      <name val="Verdana"/>
      <family val="2"/>
    </font>
    <font>
      <sz val="11"/>
      <color rgb="FF000000"/>
      <name val="Calibri"/>
      <family val="2"/>
      <scheme val="minor"/>
    </font>
    <font>
      <sz val="11"/>
      <color rgb="FF000000"/>
      <name val="Calibri"/>
      <family val="2"/>
    </font>
    <font>
      <b/>
      <u/>
      <sz val="9"/>
      <name val="Verdana"/>
      <family val="2"/>
    </font>
    <font>
      <b/>
      <u/>
      <sz val="9"/>
      <color rgb="FF000000"/>
      <name val="Verdana"/>
      <family val="2"/>
    </font>
    <font>
      <b/>
      <sz val="16"/>
      <name val="Verdana"/>
      <family val="2"/>
    </font>
  </fonts>
  <fills count="7">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4" tint="0.39994506668294322"/>
        <bgColor indexed="64"/>
      </patternFill>
    </fill>
    <fill>
      <patternFill patternType="solid">
        <fgColor rgb="FFE2DCD3"/>
        <bgColor rgb="FF000000"/>
      </patternFill>
    </fill>
    <fill>
      <patternFill patternType="solid">
        <fgColor rgb="FFD7DCEF"/>
        <bgColor rgb="FF000000"/>
      </patternFill>
    </fill>
  </fills>
  <borders count="5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diagonal/>
    </border>
    <border>
      <left style="thin">
        <color indexed="64"/>
      </left>
      <right/>
      <top style="hair">
        <color indexed="64"/>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medium">
        <color indexed="64"/>
      </right>
      <top/>
      <bottom/>
      <diagonal/>
    </border>
    <border>
      <left style="hair">
        <color indexed="64"/>
      </left>
      <right/>
      <top style="medium">
        <color indexed="64"/>
      </top>
      <bottom style="hair">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right style="medium">
        <color indexed="64"/>
      </right>
      <top/>
      <bottom/>
      <diagonal/>
    </border>
  </borders>
  <cellStyleXfs count="8">
    <xf numFmtId="0" fontId="0" fillId="0" borderId="0"/>
    <xf numFmtId="164" fontId="1" fillId="0" borderId="0" applyFont="0" applyFill="0" applyBorder="0" applyAlignment="0" applyProtection="0"/>
    <xf numFmtId="0" fontId="11" fillId="0" borderId="0"/>
    <xf numFmtId="0" fontId="1" fillId="0" borderId="0"/>
    <xf numFmtId="169" fontId="3" fillId="0" borderId="1" applyFill="0" applyBorder="0"/>
    <xf numFmtId="169" fontId="2" fillId="2" borderId="2"/>
    <xf numFmtId="0" fontId="20" fillId="0" borderId="0"/>
    <xf numFmtId="0" fontId="1" fillId="0" borderId="0"/>
  </cellStyleXfs>
  <cellXfs count="309">
    <xf numFmtId="0" fontId="0" fillId="0" borderId="0" xfId="0"/>
    <xf numFmtId="0" fontId="5" fillId="0" borderId="3" xfId="0" applyFont="1" applyFill="1" applyBorder="1" applyAlignment="1" applyProtection="1">
      <alignment horizontal="left"/>
      <protection locked="0"/>
    </xf>
    <xf numFmtId="0" fontId="6" fillId="0" borderId="0" xfId="0" applyFont="1" applyProtection="1"/>
    <xf numFmtId="0" fontId="6" fillId="0" borderId="0" xfId="0" applyFont="1" applyBorder="1" applyProtection="1"/>
    <xf numFmtId="0" fontId="6" fillId="0" borderId="0" xfId="0" applyFont="1" applyAlignment="1" applyProtection="1"/>
    <xf numFmtId="0" fontId="6" fillId="0" borderId="0" xfId="0" applyFont="1" applyBorder="1" applyAlignment="1" applyProtection="1"/>
    <xf numFmtId="0" fontId="6" fillId="0" borderId="0" xfId="0" applyFont="1" applyBorder="1" applyAlignment="1" applyProtection="1">
      <alignment horizontal="center" wrapText="1"/>
    </xf>
    <xf numFmtId="0" fontId="6" fillId="0" borderId="6" xfId="0" applyFont="1" applyBorder="1" applyAlignment="1" applyProtection="1"/>
    <xf numFmtId="0" fontId="6" fillId="0" borderId="10" xfId="0" applyFont="1" applyBorder="1" applyAlignment="1" applyProtection="1">
      <alignment horizontal="left" wrapText="1"/>
    </xf>
    <xf numFmtId="37" fontId="6" fillId="0" borderId="10" xfId="0" applyNumberFormat="1" applyFont="1" applyFill="1" applyBorder="1" applyAlignment="1" applyProtection="1">
      <alignment vertical="center"/>
    </xf>
    <xf numFmtId="0" fontId="6" fillId="0" borderId="10" xfId="0" applyFont="1" applyBorder="1" applyAlignment="1" applyProtection="1">
      <alignment horizontal="left"/>
    </xf>
    <xf numFmtId="0" fontId="6" fillId="0" borderId="11" xfId="0" applyFont="1" applyBorder="1" applyAlignment="1" applyProtection="1"/>
    <xf numFmtId="0" fontId="5" fillId="0" borderId="0" xfId="0" applyFont="1" applyProtection="1"/>
    <xf numFmtId="0" fontId="6" fillId="0" borderId="5" xfId="0" applyFont="1" applyBorder="1" applyAlignment="1" applyProtection="1">
      <alignment vertical="center"/>
    </xf>
    <xf numFmtId="0" fontId="6" fillId="0" borderId="7" xfId="0" applyFont="1" applyBorder="1" applyAlignment="1" applyProtection="1"/>
    <xf numFmtId="37" fontId="6" fillId="0" borderId="0" xfId="0" applyNumberFormat="1" applyFont="1" applyFill="1" applyBorder="1" applyAlignment="1" applyProtection="1">
      <alignment horizontal="center" vertical="center"/>
    </xf>
    <xf numFmtId="0" fontId="5" fillId="0" borderId="12" xfId="0" applyFont="1" applyBorder="1" applyAlignment="1" applyProtection="1">
      <alignment vertical="center"/>
    </xf>
    <xf numFmtId="0" fontId="5" fillId="0" borderId="13" xfId="0" applyFont="1" applyBorder="1" applyAlignment="1" applyProtection="1">
      <alignment vertical="center"/>
    </xf>
    <xf numFmtId="0" fontId="6" fillId="0" borderId="0" xfId="0" applyFont="1" applyAlignment="1" applyProtection="1">
      <alignment vertical="center"/>
    </xf>
    <xf numFmtId="0" fontId="6" fillId="0" borderId="12" xfId="0" applyFont="1" applyBorder="1" applyAlignment="1" applyProtection="1">
      <alignment vertical="center"/>
    </xf>
    <xf numFmtId="0" fontId="6" fillId="0" borderId="13" xfId="0" applyFont="1" applyBorder="1" applyAlignment="1" applyProtection="1">
      <alignment vertical="center"/>
    </xf>
    <xf numFmtId="0" fontId="6" fillId="0" borderId="8" xfId="0" applyFont="1" applyBorder="1" applyAlignment="1" applyProtection="1">
      <alignment vertical="center"/>
    </xf>
    <xf numFmtId="0" fontId="5" fillId="0" borderId="3" xfId="0" applyFont="1" applyBorder="1" applyAlignment="1" applyProtection="1">
      <alignment vertical="center"/>
    </xf>
    <xf numFmtId="0" fontId="5" fillId="0" borderId="8" xfId="0" applyFont="1" applyBorder="1" applyAlignment="1" applyProtection="1">
      <alignment vertical="center"/>
    </xf>
    <xf numFmtId="0" fontId="6" fillId="0" borderId="0" xfId="0" applyFont="1" applyBorder="1" applyAlignment="1" applyProtection="1">
      <alignment vertical="center"/>
    </xf>
    <xf numFmtId="0" fontId="6" fillId="0" borderId="3" xfId="0" applyFont="1" applyBorder="1" applyAlignment="1" applyProtection="1">
      <alignment vertical="center"/>
    </xf>
    <xf numFmtId="37" fontId="6" fillId="0" borderId="0" xfId="0" applyNumberFormat="1" applyFont="1" applyFill="1" applyBorder="1" applyAlignment="1" applyProtection="1">
      <alignment horizontal="left" vertical="center"/>
    </xf>
    <xf numFmtId="0" fontId="6" fillId="0" borderId="0" xfId="0" applyFont="1" applyBorder="1" applyAlignment="1" applyProtection="1">
      <alignment horizontal="left" vertical="center"/>
    </xf>
    <xf numFmtId="0" fontId="6" fillId="0" borderId="9" xfId="0" applyFont="1" applyBorder="1" applyAlignment="1" applyProtection="1">
      <alignment vertical="center"/>
    </xf>
    <xf numFmtId="0" fontId="6" fillId="0" borderId="0" xfId="0" applyFont="1" applyFill="1" applyBorder="1" applyAlignment="1" applyProtection="1">
      <alignment vertical="top" wrapText="1"/>
    </xf>
    <xf numFmtId="0" fontId="0" fillId="0" borderId="0" xfId="0" applyAlignment="1" applyProtection="1"/>
    <xf numFmtId="37" fontId="6" fillId="0" borderId="0" xfId="0" applyNumberFormat="1" applyFont="1" applyFill="1" applyBorder="1" applyAlignment="1" applyProtection="1">
      <alignment vertical="center"/>
    </xf>
    <xf numFmtId="37" fontId="6" fillId="0" borderId="0" xfId="0" applyNumberFormat="1" applyFont="1" applyFill="1" applyBorder="1" applyAlignment="1" applyProtection="1">
      <alignment horizontal="right" vertical="center"/>
    </xf>
    <xf numFmtId="0" fontId="0" fillId="0" borderId="0" xfId="0" applyAlignment="1" applyProtection="1">
      <alignment wrapText="1"/>
    </xf>
    <xf numFmtId="0" fontId="5" fillId="2" borderId="3" xfId="0" applyFont="1" applyFill="1" applyBorder="1" applyProtection="1"/>
    <xf numFmtId="166" fontId="10" fillId="0" borderId="0" xfId="1" applyNumberFormat="1" applyFont="1" applyBorder="1" applyAlignment="1" applyProtection="1"/>
    <xf numFmtId="37" fontId="6" fillId="0" borderId="3" xfId="0" applyNumberFormat="1" applyFont="1" applyFill="1" applyBorder="1" applyAlignment="1" applyProtection="1">
      <alignment vertical="center"/>
    </xf>
    <xf numFmtId="0" fontId="7" fillId="0" borderId="0" xfId="0" applyFont="1" applyFill="1" applyBorder="1" applyProtection="1"/>
    <xf numFmtId="0" fontId="6" fillId="0" borderId="0" xfId="0" applyFont="1" applyFill="1" applyBorder="1" applyProtection="1"/>
    <xf numFmtId="0" fontId="5" fillId="0" borderId="8" xfId="0" applyFont="1" applyFill="1" applyBorder="1" applyAlignment="1" applyProtection="1">
      <alignment horizontal="left"/>
      <protection locked="0"/>
    </xf>
    <xf numFmtId="0" fontId="6" fillId="0" borderId="0" xfId="0" applyFont="1" applyAlignment="1" applyProtection="1">
      <protection hidden="1"/>
    </xf>
    <xf numFmtId="1" fontId="6" fillId="0" borderId="0" xfId="0" applyNumberFormat="1" applyFont="1" applyAlignment="1" applyProtection="1">
      <protection hidden="1"/>
    </xf>
    <xf numFmtId="0" fontId="6" fillId="0" borderId="0" xfId="0" applyFont="1" applyProtection="1">
      <protection hidden="1"/>
    </xf>
    <xf numFmtId="0" fontId="6" fillId="0" borderId="0" xfId="0" applyFont="1" applyBorder="1" applyAlignment="1" applyProtection="1">
      <alignment vertical="center"/>
      <protection hidden="1"/>
    </xf>
    <xf numFmtId="168" fontId="6" fillId="0" borderId="0" xfId="0" applyNumberFormat="1" applyFont="1" applyBorder="1" applyAlignment="1" applyProtection="1">
      <alignment horizontal="right" vertical="center"/>
      <protection hidden="1"/>
    </xf>
    <xf numFmtId="0" fontId="5" fillId="0" borderId="0" xfId="0" applyFont="1" applyProtection="1">
      <protection hidden="1"/>
    </xf>
    <xf numFmtId="165" fontId="6" fillId="0" borderId="0" xfId="0" applyNumberFormat="1" applyFont="1" applyProtection="1">
      <protection hidden="1"/>
    </xf>
    <xf numFmtId="165" fontId="5" fillId="0" borderId="0" xfId="0" applyNumberFormat="1" applyFont="1" applyFill="1" applyBorder="1" applyAlignment="1" applyProtection="1">
      <alignment horizontal="center" vertical="center"/>
      <protection hidden="1"/>
    </xf>
    <xf numFmtId="0" fontId="5" fillId="2" borderId="10" xfId="0" applyFont="1" applyFill="1" applyBorder="1" applyAlignment="1" applyProtection="1">
      <alignment horizontal="center"/>
    </xf>
    <xf numFmtId="0" fontId="6" fillId="0" borderId="3" xfId="0" applyFont="1" applyBorder="1" applyProtection="1"/>
    <xf numFmtId="165" fontId="6" fillId="2" borderId="9" xfId="0" applyNumberFormat="1" applyFont="1" applyFill="1" applyBorder="1" applyProtection="1"/>
    <xf numFmtId="0" fontId="6" fillId="0" borderId="11" xfId="0" applyFont="1" applyBorder="1" applyProtection="1"/>
    <xf numFmtId="0" fontId="5" fillId="0" borderId="0" xfId="0" applyNumberFormat="1" applyFont="1" applyBorder="1" applyAlignment="1" applyProtection="1">
      <alignment vertical="center"/>
      <protection hidden="1"/>
    </xf>
    <xf numFmtId="0" fontId="5" fillId="0" borderId="0" xfId="0" applyFont="1" applyFill="1" applyBorder="1" applyAlignment="1" applyProtection="1">
      <alignment horizontal="center"/>
    </xf>
    <xf numFmtId="0" fontId="5" fillId="0" borderId="0" xfId="0" applyFont="1" applyFill="1" applyBorder="1" applyProtection="1"/>
    <xf numFmtId="165" fontId="6" fillId="0" borderId="0" xfId="0" applyNumberFormat="1" applyFont="1" applyFill="1" applyBorder="1" applyProtection="1"/>
    <xf numFmtId="169" fontId="6" fillId="0" borderId="0" xfId="4" applyFont="1" applyFill="1" applyBorder="1" applyAlignment="1" applyProtection="1"/>
    <xf numFmtId="2" fontId="5" fillId="0" borderId="0" xfId="0" applyNumberFormat="1" applyFont="1" applyFill="1" applyBorder="1" applyAlignment="1" applyProtection="1">
      <alignment horizontal="center" vertical="center"/>
      <protection hidden="1"/>
    </xf>
    <xf numFmtId="2" fontId="6" fillId="0" borderId="0" xfId="4" applyNumberFormat="1" applyFont="1" applyFill="1" applyBorder="1" applyAlignment="1" applyProtection="1"/>
    <xf numFmtId="1" fontId="6" fillId="0" borderId="10" xfId="4" applyNumberFormat="1" applyFont="1" applyFill="1" applyBorder="1" applyAlignment="1" applyProtection="1">
      <protection locked="0"/>
    </xf>
    <xf numFmtId="1" fontId="6" fillId="2" borderId="10" xfId="4" applyNumberFormat="1" applyFont="1" applyFill="1" applyBorder="1" applyAlignment="1" applyProtection="1"/>
    <xf numFmtId="0" fontId="5" fillId="0" borderId="0" xfId="0" applyFont="1" applyFill="1" applyProtection="1">
      <protection hidden="1"/>
    </xf>
    <xf numFmtId="0" fontId="6" fillId="0" borderId="3" xfId="0" applyFont="1" applyFill="1" applyBorder="1" applyProtection="1"/>
    <xf numFmtId="0" fontId="13" fillId="0" borderId="10" xfId="0" applyFont="1" applyFill="1" applyBorder="1" applyProtection="1"/>
    <xf numFmtId="0" fontId="5" fillId="0" borderId="8" xfId="0" applyFont="1" applyFill="1" applyBorder="1" applyProtection="1"/>
    <xf numFmtId="0" fontId="5" fillId="0" borderId="0" xfId="2" applyFont="1" applyFill="1" applyBorder="1" applyAlignment="1" applyProtection="1">
      <alignment horizontal="center"/>
    </xf>
    <xf numFmtId="0" fontId="5" fillId="0" borderId="13" xfId="2" applyFont="1" applyFill="1" applyBorder="1" applyAlignment="1" applyProtection="1">
      <alignment horizontal="center"/>
    </xf>
    <xf numFmtId="0" fontId="6" fillId="0" borderId="0" xfId="0" applyFont="1" applyBorder="1" applyAlignment="1" applyProtection="1">
      <alignment horizontal="left" wrapText="1"/>
    </xf>
    <xf numFmtId="0" fontId="5" fillId="0" borderId="3" xfId="0" applyFont="1" applyFill="1" applyBorder="1" applyProtection="1"/>
    <xf numFmtId="0" fontId="6" fillId="0" borderId="0" xfId="0" applyFont="1" applyFill="1" applyProtection="1"/>
    <xf numFmtId="0" fontId="6" fillId="0" borderId="0" xfId="0" applyFont="1" applyBorder="1" applyAlignment="1" applyProtection="1">
      <alignment wrapText="1"/>
    </xf>
    <xf numFmtId="165" fontId="6" fillId="0" borderId="9" xfId="0" applyNumberFormat="1" applyFont="1" applyFill="1" applyBorder="1" applyProtection="1"/>
    <xf numFmtId="0" fontId="6" fillId="0" borderId="8" xfId="0" applyFont="1" applyBorder="1" applyProtection="1"/>
    <xf numFmtId="0" fontId="5" fillId="2" borderId="8" xfId="0" applyFont="1" applyFill="1" applyBorder="1" applyProtection="1"/>
    <xf numFmtId="0" fontId="6" fillId="0" borderId="8" xfId="0" applyFont="1" applyFill="1" applyBorder="1" applyProtection="1"/>
    <xf numFmtId="0" fontId="14" fillId="0" borderId="3" xfId="0" applyFont="1" applyBorder="1" applyProtection="1"/>
    <xf numFmtId="0" fontId="13" fillId="0" borderId="3" xfId="0" applyFont="1" applyFill="1" applyBorder="1" applyAlignment="1" applyProtection="1"/>
    <xf numFmtId="49" fontId="6" fillId="0" borderId="3" xfId="0" applyNumberFormat="1" applyFont="1" applyFill="1" applyBorder="1" applyAlignment="1" applyProtection="1">
      <alignment vertical="center"/>
    </xf>
    <xf numFmtId="0" fontId="5" fillId="0" borderId="13" xfId="0" applyFont="1" applyFill="1" applyBorder="1" applyProtection="1"/>
    <xf numFmtId="0" fontId="11" fillId="0" borderId="0" xfId="2" applyProtection="1"/>
    <xf numFmtId="0" fontId="14" fillId="0" borderId="0" xfId="2" applyFont="1" applyFill="1" applyProtection="1"/>
    <xf numFmtId="0" fontId="16" fillId="0" borderId="0" xfId="2" applyFont="1" applyFill="1" applyProtection="1"/>
    <xf numFmtId="165" fontId="6" fillId="0" borderId="6" xfId="2" applyNumberFormat="1" applyFont="1" applyFill="1" applyBorder="1" applyProtection="1"/>
    <xf numFmtId="169" fontId="6" fillId="0" borderId="6" xfId="4" applyFont="1" applyFill="1" applyBorder="1" applyAlignment="1" applyProtection="1"/>
    <xf numFmtId="169" fontId="13" fillId="0" borderId="10" xfId="4" applyFont="1" applyFill="1" applyBorder="1" applyAlignment="1" applyProtection="1"/>
    <xf numFmtId="0" fontId="6" fillId="0" borderId="11" xfId="4" applyNumberFormat="1" applyFont="1" applyFill="1" applyBorder="1" applyAlignment="1" applyProtection="1"/>
    <xf numFmtId="169" fontId="6" fillId="0" borderId="13" xfId="4" applyFont="1" applyFill="1" applyBorder="1" applyAlignment="1" applyProtection="1"/>
    <xf numFmtId="165" fontId="13" fillId="0" borderId="10" xfId="2" applyNumberFormat="1" applyFont="1" applyFill="1" applyBorder="1" applyProtection="1"/>
    <xf numFmtId="165" fontId="6" fillId="0" borderId="13" xfId="2" applyNumberFormat="1" applyFont="1" applyFill="1" applyBorder="1" applyProtection="1"/>
    <xf numFmtId="0" fontId="11" fillId="0" borderId="0" xfId="2" applyBorder="1" applyProtection="1"/>
    <xf numFmtId="165" fontId="6" fillId="0" borderId="0" xfId="2" applyNumberFormat="1" applyFont="1" applyFill="1" applyBorder="1" applyProtection="1"/>
    <xf numFmtId="0" fontId="6" fillId="3" borderId="10" xfId="4" applyNumberFormat="1" applyFont="1" applyFill="1" applyBorder="1" applyAlignment="1" applyProtection="1">
      <protection locked="0"/>
    </xf>
    <xf numFmtId="0" fontId="17" fillId="0" borderId="0" xfId="0" applyFont="1" applyBorder="1" applyAlignment="1" applyProtection="1">
      <alignment vertical="center"/>
      <protection hidden="1"/>
    </xf>
    <xf numFmtId="37" fontId="18" fillId="0" borderId="0" xfId="2" applyNumberFormat="1" applyFont="1" applyProtection="1"/>
    <xf numFmtId="0" fontId="5" fillId="0" borderId="6" xfId="2" applyFont="1" applyBorder="1" applyProtection="1"/>
    <xf numFmtId="0" fontId="5" fillId="0" borderId="6" xfId="0" applyFont="1" applyBorder="1" applyProtection="1"/>
    <xf numFmtId="0" fontId="5" fillId="0" borderId="7" xfId="2" applyFont="1" applyFill="1" applyBorder="1" applyAlignment="1" applyProtection="1">
      <alignment horizontal="center"/>
    </xf>
    <xf numFmtId="0" fontId="5" fillId="0" borderId="0" xfId="0" applyFont="1" applyProtection="1">
      <protection locked="0"/>
    </xf>
    <xf numFmtId="0" fontId="5" fillId="0" borderId="0" xfId="0" applyFont="1" applyBorder="1" applyAlignment="1" applyProtection="1">
      <protection locked="0"/>
    </xf>
    <xf numFmtId="0" fontId="6" fillId="0" borderId="0" xfId="0" applyFont="1" applyBorder="1" applyAlignment="1" applyProtection="1">
      <protection locked="0"/>
    </xf>
    <xf numFmtId="0" fontId="6" fillId="0" borderId="0" xfId="0" applyFont="1" applyBorder="1" applyAlignment="1" applyProtection="1">
      <alignment horizontal="right"/>
      <protection locked="0"/>
    </xf>
    <xf numFmtId="0" fontId="6" fillId="0" borderId="0" xfId="0" applyFont="1" applyBorder="1" applyProtection="1">
      <protection locked="0"/>
    </xf>
    <xf numFmtId="0" fontId="5" fillId="0" borderId="0" xfId="0" applyFont="1" applyBorder="1" applyProtection="1">
      <protection locked="0"/>
    </xf>
    <xf numFmtId="0" fontId="6" fillId="0" borderId="0" xfId="0" applyFont="1" applyBorder="1" applyAlignment="1" applyProtection="1">
      <alignment horizontal="left"/>
      <protection locked="0"/>
    </xf>
    <xf numFmtId="0" fontId="6" fillId="0" borderId="0" xfId="0" applyFont="1" applyProtection="1">
      <protection locked="0"/>
    </xf>
    <xf numFmtId="0" fontId="6" fillId="0" borderId="6" xfId="0" applyFont="1" applyBorder="1" applyAlignment="1" applyProtection="1">
      <alignment horizontal="left"/>
      <protection locked="0"/>
    </xf>
    <xf numFmtId="0" fontId="0" fillId="0" borderId="0" xfId="0" applyProtection="1"/>
    <xf numFmtId="37" fontId="18" fillId="0" borderId="0" xfId="0" applyNumberFormat="1" applyFont="1" applyAlignment="1" applyProtection="1"/>
    <xf numFmtId="0" fontId="18" fillId="0" borderId="0" xfId="0" applyFont="1" applyProtection="1"/>
    <xf numFmtId="2" fontId="0" fillId="0" borderId="0" xfId="0" applyNumberFormat="1" applyProtection="1"/>
    <xf numFmtId="0" fontId="0" fillId="0" borderId="0" xfId="0" applyFill="1" applyProtection="1"/>
    <xf numFmtId="0" fontId="15" fillId="0" borderId="0" xfId="0" applyFont="1" applyProtection="1"/>
    <xf numFmtId="0" fontId="11" fillId="0" borderId="0" xfId="0" applyFont="1" applyProtection="1"/>
    <xf numFmtId="0" fontId="12" fillId="0" borderId="0" xfId="0" applyFont="1" applyProtection="1"/>
    <xf numFmtId="0" fontId="12" fillId="0" borderId="0" xfId="0" applyFont="1" applyAlignment="1" applyProtection="1">
      <alignment vertical="top" wrapText="1"/>
    </xf>
    <xf numFmtId="165" fontId="6" fillId="0" borderId="9" xfId="0" applyNumberFormat="1" applyFont="1" applyFill="1" applyBorder="1" applyAlignment="1" applyProtection="1"/>
    <xf numFmtId="0" fontId="6" fillId="0" borderId="0" xfId="0" applyNumberFormat="1" applyFont="1" applyBorder="1" applyAlignment="1" applyProtection="1">
      <alignment horizontal="left" wrapText="1"/>
    </xf>
    <xf numFmtId="0" fontId="6" fillId="0" borderId="0" xfId="0" applyFont="1" applyAlignment="1" applyProtection="1">
      <alignment wrapText="1"/>
    </xf>
    <xf numFmtId="0" fontId="4" fillId="0" borderId="0" xfId="0" applyNumberFormat="1" applyFont="1" applyAlignment="1" applyProtection="1">
      <alignment horizontal="left"/>
    </xf>
    <xf numFmtId="0" fontId="4" fillId="4" borderId="0" xfId="0" applyFont="1" applyFill="1" applyBorder="1" applyAlignment="1" applyProtection="1">
      <alignment horizontal="left"/>
    </xf>
    <xf numFmtId="0" fontId="8" fillId="4" borderId="0" xfId="0" applyFont="1" applyFill="1" applyProtection="1"/>
    <xf numFmtId="0" fontId="8" fillId="4" borderId="0" xfId="0" applyFont="1" applyFill="1" applyAlignment="1" applyProtection="1"/>
    <xf numFmtId="0" fontId="6" fillId="0" borderId="9" xfId="0" applyNumberFormat="1" applyFont="1" applyFill="1" applyBorder="1" applyAlignment="1" applyProtection="1">
      <alignment horizontal="left"/>
    </xf>
    <xf numFmtId="0" fontId="11" fillId="0" borderId="0" xfId="2"/>
    <xf numFmtId="0" fontId="6" fillId="0" borderId="0" xfId="2" applyFont="1" applyAlignment="1">
      <alignment horizontal="left" vertical="top"/>
    </xf>
    <xf numFmtId="0" fontId="11" fillId="0" borderId="0" xfId="2" applyFont="1"/>
    <xf numFmtId="0" fontId="6" fillId="0" borderId="0" xfId="2" applyFont="1"/>
    <xf numFmtId="0" fontId="5" fillId="0" borderId="0" xfId="2" applyFont="1" applyAlignment="1">
      <alignment vertical="center"/>
    </xf>
    <xf numFmtId="0" fontId="4" fillId="0" borderId="0" xfId="2" applyNumberFormat="1" applyFont="1" applyAlignment="1" applyProtection="1">
      <alignment horizontal="left"/>
    </xf>
    <xf numFmtId="0" fontId="0" fillId="0" borderId="0" xfId="0" applyAlignment="1" applyProtection="1"/>
    <xf numFmtId="0" fontId="5" fillId="0" borderId="0" xfId="0" applyFont="1" applyFill="1" applyBorder="1" applyAlignment="1" applyProtection="1">
      <alignment horizontal="left"/>
    </xf>
    <xf numFmtId="0" fontId="21" fillId="0" borderId="0" xfId="0" applyFont="1" applyFill="1" applyBorder="1"/>
    <xf numFmtId="0" fontId="5" fillId="5" borderId="3" xfId="0" applyFont="1" applyFill="1" applyBorder="1" applyProtection="1"/>
    <xf numFmtId="0" fontId="5" fillId="5" borderId="12" xfId="0" applyFont="1" applyFill="1" applyBorder="1" applyProtection="1"/>
    <xf numFmtId="0" fontId="21" fillId="0" borderId="0" xfId="0" applyFont="1" applyFill="1" applyBorder="1" applyAlignment="1">
      <alignment horizontal="right"/>
    </xf>
    <xf numFmtId="0" fontId="5" fillId="0" borderId="34" xfId="0" applyFont="1" applyFill="1" applyBorder="1" applyAlignment="1" applyProtection="1">
      <alignment horizontal="center"/>
    </xf>
    <xf numFmtId="0" fontId="5" fillId="0" borderId="33" xfId="0" applyFont="1" applyFill="1" applyBorder="1" applyAlignment="1" applyProtection="1">
      <alignment horizontal="left" vertical="top" wrapText="1"/>
    </xf>
    <xf numFmtId="0" fontId="5" fillId="0" borderId="34" xfId="0" applyFont="1" applyFill="1" applyBorder="1" applyAlignment="1" applyProtection="1">
      <alignment horizontal="center" wrapText="1"/>
    </xf>
    <xf numFmtId="0" fontId="5" fillId="0" borderId="33" xfId="0" applyFont="1" applyFill="1" applyBorder="1" applyAlignment="1" applyProtection="1">
      <alignment horizontal="left"/>
    </xf>
    <xf numFmtId="0" fontId="21" fillId="0" borderId="35" xfId="0" applyFont="1" applyFill="1" applyBorder="1"/>
    <xf numFmtId="0" fontId="21" fillId="0" borderId="36" xfId="0" applyFont="1" applyFill="1" applyBorder="1"/>
    <xf numFmtId="0" fontId="5" fillId="0" borderId="36" xfId="0" applyFont="1" applyFill="1" applyBorder="1" applyProtection="1"/>
    <xf numFmtId="0" fontId="6" fillId="0" borderId="26" xfId="0" applyFont="1" applyBorder="1" applyAlignment="1" applyProtection="1">
      <alignment vertical="center"/>
    </xf>
    <xf numFmtId="167" fontId="6" fillId="2" borderId="10" xfId="4" applyNumberFormat="1" applyFont="1" applyFill="1" applyBorder="1" applyAlignment="1" applyProtection="1"/>
    <xf numFmtId="167" fontId="6" fillId="0" borderId="10" xfId="4" applyNumberFormat="1" applyFont="1" applyFill="1" applyBorder="1" applyAlignment="1" applyProtection="1">
      <protection locked="0"/>
    </xf>
    <xf numFmtId="3" fontId="6" fillId="6" borderId="4" xfId="4" applyNumberFormat="1" applyFont="1" applyFill="1" applyBorder="1" applyProtection="1">
      <protection locked="0"/>
    </xf>
    <xf numFmtId="3" fontId="6" fillId="6" borderId="10" xfId="4" applyNumberFormat="1" applyFont="1" applyFill="1" applyBorder="1" applyProtection="1">
      <protection locked="0"/>
    </xf>
    <xf numFmtId="4" fontId="6" fillId="6" borderId="4" xfId="4" applyNumberFormat="1" applyFont="1" applyFill="1" applyBorder="1" applyProtection="1">
      <protection locked="0"/>
    </xf>
    <xf numFmtId="4" fontId="6" fillId="6" borderId="10" xfId="4" applyNumberFormat="1" applyFont="1" applyFill="1" applyBorder="1" applyProtection="1">
      <protection locked="0"/>
    </xf>
    <xf numFmtId="4" fontId="6" fillId="0" borderId="10" xfId="4" applyNumberFormat="1" applyFont="1" applyFill="1" applyBorder="1" applyAlignment="1" applyProtection="1">
      <protection locked="0"/>
    </xf>
    <xf numFmtId="4" fontId="6" fillId="2" borderId="10" xfId="4" applyNumberFormat="1" applyFont="1" applyFill="1" applyBorder="1" applyAlignment="1" applyProtection="1"/>
    <xf numFmtId="4" fontId="6" fillId="2" borderId="4" xfId="4" applyNumberFormat="1" applyFont="1" applyFill="1" applyBorder="1" applyAlignment="1" applyProtection="1"/>
    <xf numFmtId="3" fontId="6" fillId="0" borderId="4" xfId="4" applyNumberFormat="1" applyFont="1" applyFill="1" applyBorder="1" applyAlignment="1" applyProtection="1">
      <protection locked="0"/>
    </xf>
    <xf numFmtId="3" fontId="6" fillId="0" borderId="10" xfId="4" applyNumberFormat="1" applyFont="1" applyFill="1" applyBorder="1" applyAlignment="1" applyProtection="1">
      <protection locked="0"/>
    </xf>
    <xf numFmtId="167" fontId="6" fillId="3" borderId="10" xfId="4" applyNumberFormat="1" applyFont="1" applyFill="1" applyBorder="1" applyAlignment="1" applyProtection="1">
      <protection locked="0"/>
    </xf>
    <xf numFmtId="167" fontId="6" fillId="3" borderId="3" xfId="4" applyNumberFormat="1" applyFont="1" applyFill="1" applyBorder="1" applyAlignment="1" applyProtection="1">
      <protection locked="0"/>
    </xf>
    <xf numFmtId="4" fontId="6" fillId="3" borderId="10" xfId="4" applyNumberFormat="1" applyFont="1" applyFill="1" applyBorder="1" applyAlignment="1" applyProtection="1">
      <protection locked="0"/>
    </xf>
    <xf numFmtId="4" fontId="6" fillId="3" borderId="3" xfId="4" applyNumberFormat="1" applyFont="1" applyFill="1" applyBorder="1" applyAlignment="1" applyProtection="1">
      <protection locked="0"/>
    </xf>
    <xf numFmtId="0" fontId="13" fillId="0" borderId="7" xfId="0" applyFont="1" applyFill="1" applyBorder="1" applyAlignment="1" applyProtection="1"/>
    <xf numFmtId="0" fontId="5" fillId="2" borderId="2" xfId="0" applyFont="1" applyFill="1" applyBorder="1" applyProtection="1"/>
    <xf numFmtId="4" fontId="6" fillId="5" borderId="5" xfId="0" applyNumberFormat="1" applyFont="1" applyFill="1" applyBorder="1" applyProtection="1"/>
    <xf numFmtId="4" fontId="6" fillId="5" borderId="3" xfId="0" applyNumberFormat="1" applyFont="1" applyFill="1" applyBorder="1" applyProtection="1"/>
    <xf numFmtId="4" fontId="6" fillId="5" borderId="12" xfId="0" applyNumberFormat="1" applyFont="1" applyFill="1" applyBorder="1" applyProtection="1"/>
    <xf numFmtId="0" fontId="5" fillId="0" borderId="31" xfId="0" applyFont="1" applyFill="1" applyBorder="1" applyAlignment="1" applyProtection="1">
      <alignment horizontal="center"/>
    </xf>
    <xf numFmtId="0" fontId="5" fillId="0" borderId="0" xfId="0" applyFont="1" applyFill="1" applyBorder="1" applyAlignment="1" applyProtection="1">
      <alignment horizontal="center" wrapText="1"/>
    </xf>
    <xf numFmtId="0" fontId="5" fillId="0" borderId="33" xfId="0" applyFont="1" applyFill="1" applyBorder="1" applyAlignment="1" applyProtection="1">
      <alignment horizontal="center" wrapText="1"/>
    </xf>
    <xf numFmtId="0" fontId="5" fillId="0" borderId="33" xfId="0" applyFont="1" applyFill="1" applyBorder="1" applyAlignment="1" applyProtection="1">
      <alignment horizontal="center"/>
    </xf>
    <xf numFmtId="0" fontId="5" fillId="0" borderId="48" xfId="0" applyFont="1" applyFill="1" applyBorder="1" applyAlignment="1" applyProtection="1">
      <alignment horizontal="center"/>
    </xf>
    <xf numFmtId="0" fontId="5" fillId="0" borderId="51" xfId="0" applyFont="1" applyFill="1" applyBorder="1" applyAlignment="1" applyProtection="1">
      <alignment horizontal="center" wrapText="1"/>
    </xf>
    <xf numFmtId="0" fontId="5" fillId="0" borderId="52" xfId="0" applyFont="1" applyFill="1" applyBorder="1" applyAlignment="1" applyProtection="1">
      <alignment horizontal="center"/>
    </xf>
    <xf numFmtId="165" fontId="5" fillId="0" borderId="33" xfId="0" applyNumberFormat="1" applyFont="1" applyFill="1" applyBorder="1" applyAlignment="1" applyProtection="1">
      <alignment horizontal="center" vertical="center"/>
      <protection hidden="1"/>
    </xf>
    <xf numFmtId="165" fontId="5" fillId="0" borderId="34" xfId="0" applyNumberFormat="1" applyFont="1" applyFill="1" applyBorder="1" applyAlignment="1" applyProtection="1">
      <alignment horizontal="center" vertical="center"/>
      <protection hidden="1"/>
    </xf>
    <xf numFmtId="0" fontId="5" fillId="0" borderId="47" xfId="0" applyFont="1" applyFill="1" applyBorder="1" applyAlignment="1" applyProtection="1">
      <alignment horizontal="center"/>
    </xf>
    <xf numFmtId="0" fontId="5" fillId="0" borderId="52" xfId="0" applyFont="1" applyFill="1" applyBorder="1" applyAlignment="1" applyProtection="1">
      <alignment horizontal="center" wrapText="1"/>
    </xf>
    <xf numFmtId="0" fontId="5" fillId="0" borderId="49" xfId="0" applyFont="1" applyFill="1" applyBorder="1" applyAlignment="1" applyProtection="1">
      <alignment horizontal="left" vertical="top" wrapText="1"/>
    </xf>
    <xf numFmtId="0" fontId="5" fillId="0" borderId="53" xfId="0" applyFont="1" applyFill="1" applyBorder="1" applyAlignment="1" applyProtection="1">
      <alignment horizontal="center" wrapText="1"/>
    </xf>
    <xf numFmtId="0" fontId="5" fillId="0" borderId="51" xfId="0" applyFont="1" applyFill="1" applyBorder="1" applyAlignment="1" applyProtection="1">
      <alignment horizontal="center" vertical="center" wrapText="1"/>
    </xf>
    <xf numFmtId="0" fontId="5" fillId="0" borderId="52" xfId="0" applyFont="1" applyFill="1" applyBorder="1" applyAlignment="1" applyProtection="1">
      <alignment horizontal="center" vertical="top" wrapText="1"/>
    </xf>
    <xf numFmtId="0" fontId="5" fillId="0" borderId="53" xfId="0" applyFont="1" applyFill="1" applyBorder="1" applyAlignment="1" applyProtection="1">
      <alignment horizontal="center"/>
    </xf>
    <xf numFmtId="4" fontId="6" fillId="5" borderId="5" xfId="7" applyNumberFormat="1" applyFont="1" applyFill="1" applyBorder="1" applyProtection="1"/>
    <xf numFmtId="4" fontId="6" fillId="5" borderId="54" xfId="7" applyNumberFormat="1" applyFont="1" applyFill="1" applyBorder="1" applyProtection="1"/>
    <xf numFmtId="0" fontId="5" fillId="0" borderId="51" xfId="0" applyFont="1" applyFill="1" applyBorder="1" applyAlignment="1" applyProtection="1">
      <alignment horizontal="center"/>
    </xf>
    <xf numFmtId="4" fontId="6" fillId="5" borderId="11" xfId="7" applyNumberFormat="1" applyFont="1" applyFill="1" applyBorder="1" applyProtection="1"/>
    <xf numFmtId="4" fontId="6" fillId="6" borderId="9" xfId="4" applyNumberFormat="1" applyFont="1" applyFill="1" applyBorder="1" applyProtection="1">
      <protection locked="0"/>
    </xf>
    <xf numFmtId="0" fontId="21" fillId="0" borderId="55" xfId="0" applyFont="1" applyFill="1" applyBorder="1"/>
    <xf numFmtId="4" fontId="5" fillId="5" borderId="32" xfId="0" applyNumberFormat="1" applyFont="1" applyFill="1" applyBorder="1" applyProtection="1"/>
    <xf numFmtId="4" fontId="21" fillId="0" borderId="0" xfId="0" applyNumberFormat="1" applyFont="1" applyFill="1" applyBorder="1"/>
    <xf numFmtId="0" fontId="5" fillId="0" borderId="49" xfId="0" applyFont="1" applyFill="1" applyBorder="1" applyAlignment="1" applyProtection="1">
      <alignment horizontal="center" vertical="center" wrapText="1"/>
    </xf>
    <xf numFmtId="0" fontId="5" fillId="0" borderId="49" xfId="0" applyFont="1" applyFill="1" applyBorder="1" applyAlignment="1" applyProtection="1">
      <alignment horizontal="center" vertical="center"/>
    </xf>
    <xf numFmtId="0" fontId="5" fillId="0" borderId="50" xfId="0" applyFont="1" applyFill="1" applyBorder="1" applyAlignment="1" applyProtection="1">
      <alignment horizontal="center" vertical="center"/>
    </xf>
    <xf numFmtId="4" fontId="6" fillId="2" borderId="56" xfId="4" applyNumberFormat="1" applyFont="1" applyFill="1" applyBorder="1" applyAlignment="1" applyProtection="1"/>
    <xf numFmtId="4" fontId="5" fillId="2" borderId="32" xfId="4" applyNumberFormat="1" applyFont="1" applyFill="1" applyBorder="1" applyAlignment="1" applyProtection="1"/>
    <xf numFmtId="0" fontId="21" fillId="0" borderId="0" xfId="0" applyFont="1" applyFill="1" applyBorder="1" applyAlignment="1">
      <alignment horizontal="right" vertical="top" wrapText="1"/>
    </xf>
    <xf numFmtId="0" fontId="5" fillId="0" borderId="30" xfId="0" applyFont="1" applyFill="1" applyBorder="1" applyAlignment="1" applyProtection="1">
      <alignment horizontal="center" wrapText="1"/>
    </xf>
    <xf numFmtId="0" fontId="5" fillId="0" borderId="32" xfId="0" applyFont="1" applyFill="1" applyBorder="1" applyAlignment="1" applyProtection="1">
      <alignment horizontal="center" wrapText="1"/>
    </xf>
    <xf numFmtId="165" fontId="6" fillId="0" borderId="6" xfId="0" applyNumberFormat="1" applyFont="1" applyFill="1" applyBorder="1" applyAlignment="1" applyProtection="1"/>
    <xf numFmtId="165" fontId="6" fillId="0" borderId="0" xfId="0" applyNumberFormat="1" applyFont="1" applyFill="1" applyBorder="1" applyAlignment="1" applyProtection="1"/>
    <xf numFmtId="165" fontId="6" fillId="0" borderId="8" xfId="0" applyNumberFormat="1" applyFont="1" applyFill="1" applyBorder="1" applyAlignment="1" applyProtection="1"/>
    <xf numFmtId="0" fontId="0" fillId="0" borderId="0" xfId="0" applyBorder="1" applyProtection="1"/>
    <xf numFmtId="165" fontId="5" fillId="2" borderId="9" xfId="0" applyNumberFormat="1" applyFont="1" applyFill="1" applyBorder="1" applyProtection="1"/>
    <xf numFmtId="0" fontId="0" fillId="0" borderId="0" xfId="0" applyAlignment="1" applyProtection="1"/>
    <xf numFmtId="4" fontId="6" fillId="5" borderId="3" xfId="0" applyNumberFormat="1" applyFont="1" applyFill="1" applyBorder="1" applyAlignment="1" applyProtection="1">
      <alignment horizontal="right"/>
    </xf>
    <xf numFmtId="4" fontId="6" fillId="5" borderId="12" xfId="0" applyNumberFormat="1" applyFont="1" applyFill="1" applyBorder="1" applyAlignment="1" applyProtection="1">
      <alignment horizontal="right"/>
    </xf>
    <xf numFmtId="170" fontId="24" fillId="0" borderId="0" xfId="0" applyNumberFormat="1" applyFont="1" applyFill="1" applyBorder="1" applyAlignment="1" applyProtection="1">
      <alignment horizontal="center"/>
    </xf>
    <xf numFmtId="0" fontId="5" fillId="2" borderId="0" xfId="0" applyFont="1" applyFill="1" applyBorder="1" applyAlignment="1" applyProtection="1">
      <alignment horizontal="center"/>
    </xf>
    <xf numFmtId="0" fontId="6" fillId="0" borderId="0" xfId="4" applyNumberFormat="1" applyFont="1" applyFill="1" applyBorder="1" applyAlignment="1" applyProtection="1"/>
    <xf numFmtId="0" fontId="5" fillId="2" borderId="13" xfId="0" applyFont="1" applyFill="1" applyBorder="1" applyAlignment="1" applyProtection="1">
      <alignment horizontal="center"/>
    </xf>
    <xf numFmtId="0" fontId="5" fillId="0" borderId="15" xfId="0" applyFont="1" applyBorder="1" applyProtection="1"/>
    <xf numFmtId="0" fontId="5" fillId="0" borderId="16" xfId="0" applyFont="1" applyBorder="1" applyProtection="1"/>
    <xf numFmtId="0" fontId="6" fillId="0" borderId="16" xfId="0" applyFont="1" applyBorder="1" applyProtection="1"/>
    <xf numFmtId="0" fontId="6" fillId="0" borderId="16" xfId="0" applyFont="1" applyBorder="1" applyAlignment="1" applyProtection="1"/>
    <xf numFmtId="0" fontId="6" fillId="0" borderId="17" xfId="0" applyFont="1" applyBorder="1" applyAlignment="1" applyProtection="1"/>
    <xf numFmtId="0" fontId="5" fillId="0" borderId="0" xfId="0" applyFont="1" applyBorder="1" applyProtection="1"/>
    <xf numFmtId="0" fontId="6" fillId="0" borderId="18" xfId="0" applyFont="1" applyBorder="1" applyAlignment="1" applyProtection="1"/>
    <xf numFmtId="0" fontId="6" fillId="0" borderId="19" xfId="0" applyFont="1" applyBorder="1" applyProtection="1"/>
    <xf numFmtId="0" fontId="6" fillId="0" borderId="14" xfId="0" applyFont="1" applyBorder="1" applyProtection="1"/>
    <xf numFmtId="37" fontId="7" fillId="0" borderId="0" xfId="0" applyNumberFormat="1" applyFont="1" applyFill="1" applyBorder="1" applyAlignment="1" applyProtection="1">
      <alignment vertical="center"/>
    </xf>
    <xf numFmtId="0" fontId="6" fillId="0" borderId="20" xfId="0" applyFont="1" applyBorder="1" applyProtection="1"/>
    <xf numFmtId="0" fontId="6" fillId="0" borderId="21" xfId="0" applyFont="1" applyBorder="1" applyProtection="1"/>
    <xf numFmtId="0" fontId="6" fillId="0" borderId="21" xfId="0" applyFont="1" applyBorder="1" applyAlignment="1" applyProtection="1">
      <alignment horizontal="left"/>
    </xf>
    <xf numFmtId="0" fontId="6" fillId="0" borderId="22" xfId="0" applyFont="1" applyBorder="1" applyProtection="1"/>
    <xf numFmtId="167" fontId="5" fillId="2" borderId="2" xfId="0" applyNumberFormat="1" applyFont="1" applyFill="1" applyBorder="1" applyProtection="1"/>
    <xf numFmtId="4" fontId="5" fillId="2" borderId="2" xfId="0" applyNumberFormat="1" applyFont="1" applyFill="1" applyBorder="1" applyProtection="1"/>
    <xf numFmtId="0" fontId="6" fillId="0" borderId="0" xfId="0" applyFont="1" applyBorder="1" applyAlignment="1" applyProtection="1">
      <alignment horizontal="left" vertical="center"/>
    </xf>
    <xf numFmtId="37" fontId="6" fillId="0" borderId="0" xfId="0" applyNumberFormat="1" applyFont="1" applyFill="1" applyBorder="1" applyAlignment="1" applyProtection="1">
      <alignment horizontal="left" vertical="center"/>
    </xf>
    <xf numFmtId="0" fontId="5" fillId="0" borderId="3" xfId="0" applyFont="1" applyFill="1" applyBorder="1" applyAlignment="1" applyProtection="1"/>
    <xf numFmtId="0" fontId="6" fillId="0" borderId="8" xfId="0" applyFont="1" applyFill="1" applyBorder="1" applyAlignment="1" applyProtection="1"/>
    <xf numFmtId="0" fontId="6" fillId="0" borderId="9" xfId="0" applyFont="1" applyFill="1" applyBorder="1" applyAlignment="1" applyProtection="1"/>
    <xf numFmtId="0" fontId="5" fillId="0" borderId="8" xfId="0" applyFont="1" applyBorder="1" applyAlignment="1" applyProtection="1">
      <alignment horizontal="left" vertical="top"/>
    </xf>
    <xf numFmtId="0" fontId="6" fillId="0" borderId="9" xfId="0" applyFont="1" applyBorder="1" applyAlignment="1" applyProtection="1"/>
    <xf numFmtId="0" fontId="6" fillId="0" borderId="0" xfId="0" applyFont="1" applyBorder="1" applyAlignment="1" applyProtection="1">
      <alignment horizontal="justify" vertical="top" wrapText="1"/>
    </xf>
    <xf numFmtId="0" fontId="5" fillId="0" borderId="0" xfId="0" applyFont="1" applyBorder="1" applyAlignment="1" applyProtection="1">
      <alignment horizontal="left" vertical="center"/>
    </xf>
    <xf numFmtId="167" fontId="6" fillId="0" borderId="23" xfId="0" applyNumberFormat="1" applyFont="1" applyBorder="1" applyAlignment="1" applyProtection="1">
      <alignment horizontal="center" wrapText="1"/>
    </xf>
    <xf numFmtId="167" fontId="6" fillId="0" borderId="24" xfId="0" applyNumberFormat="1" applyFont="1" applyBorder="1" applyAlignment="1" applyProtection="1">
      <alignment horizontal="center" wrapText="1"/>
    </xf>
    <xf numFmtId="167" fontId="6" fillId="0" borderId="25" xfId="0" applyNumberFormat="1" applyFont="1" applyBorder="1" applyAlignment="1" applyProtection="1">
      <alignment horizontal="center" wrapText="1"/>
    </xf>
    <xf numFmtId="0" fontId="5" fillId="0" borderId="3" xfId="0" applyFont="1" applyFill="1" applyBorder="1" applyAlignment="1" applyProtection="1">
      <alignment horizontal="left"/>
      <protection locked="0"/>
    </xf>
    <xf numFmtId="0" fontId="5" fillId="0" borderId="9" xfId="0" applyFont="1" applyFill="1" applyBorder="1" applyAlignment="1" applyProtection="1">
      <alignment horizontal="left"/>
      <protection locked="0"/>
    </xf>
    <xf numFmtId="0" fontId="5" fillId="0" borderId="8" xfId="0" applyFont="1" applyFill="1" applyBorder="1" applyAlignment="1" applyProtection="1">
      <alignment horizontal="left"/>
      <protection locked="0"/>
    </xf>
    <xf numFmtId="0" fontId="0" fillId="0" borderId="8" xfId="0" applyBorder="1" applyAlignment="1" applyProtection="1">
      <protection locked="0"/>
    </xf>
    <xf numFmtId="0" fontId="0" fillId="0" borderId="9" xfId="0" applyBorder="1" applyAlignment="1" applyProtection="1">
      <protection locked="0"/>
    </xf>
    <xf numFmtId="37" fontId="6" fillId="0" borderId="0" xfId="0" applyNumberFormat="1" applyFont="1" applyFill="1" applyBorder="1" applyAlignment="1" applyProtection="1">
      <alignment horizontal="center" vertical="center"/>
    </xf>
    <xf numFmtId="0" fontId="6" fillId="0" borderId="0" xfId="0" applyFont="1" applyFill="1" applyBorder="1" applyAlignment="1" applyProtection="1">
      <alignment horizontal="left" vertical="top" wrapText="1"/>
    </xf>
    <xf numFmtId="0" fontId="6" fillId="0" borderId="18" xfId="0" applyFont="1" applyFill="1" applyBorder="1" applyAlignment="1" applyProtection="1">
      <alignment horizontal="left" vertical="top" wrapText="1"/>
    </xf>
    <xf numFmtId="0" fontId="0" fillId="0" borderId="0" xfId="0" applyFill="1" applyAlignment="1" applyProtection="1">
      <alignment horizontal="left" vertical="top" wrapText="1"/>
    </xf>
    <xf numFmtId="0" fontId="0" fillId="0" borderId="18" xfId="0" applyFill="1" applyBorder="1" applyAlignment="1" applyProtection="1">
      <alignment horizontal="left" vertical="top" wrapText="1"/>
    </xf>
    <xf numFmtId="0" fontId="5" fillId="0" borderId="0" xfId="0" applyFont="1" applyBorder="1" applyAlignment="1" applyProtection="1">
      <alignment vertical="center" wrapText="1"/>
    </xf>
    <xf numFmtId="0" fontId="6" fillId="0" borderId="0" xfId="0" applyFont="1" applyAlignment="1" applyProtection="1"/>
    <xf numFmtId="0" fontId="6" fillId="0" borderId="0" xfId="0" applyNumberFormat="1" applyFont="1" applyBorder="1" applyAlignment="1" applyProtection="1">
      <alignment horizontal="left" wrapText="1"/>
    </xf>
    <xf numFmtId="0" fontId="6" fillId="0" borderId="0" xfId="0" applyFont="1" applyAlignment="1" applyProtection="1">
      <alignment wrapText="1"/>
    </xf>
    <xf numFmtId="0" fontId="9" fillId="0" borderId="6" xfId="3" applyFont="1" applyFill="1" applyBorder="1" applyAlignment="1" applyProtection="1">
      <alignment horizontal="left" vertical="center"/>
    </xf>
    <xf numFmtId="0" fontId="7" fillId="0" borderId="6" xfId="0" applyFont="1" applyFill="1" applyBorder="1" applyAlignment="1" applyProtection="1"/>
    <xf numFmtId="49" fontId="5" fillId="0" borderId="23" xfId="0" applyNumberFormat="1" applyFont="1" applyBorder="1" applyAlignment="1" applyProtection="1">
      <alignment horizontal="center" wrapText="1"/>
    </xf>
    <xf numFmtId="49" fontId="5" fillId="0" borderId="24" xfId="0" applyNumberFormat="1" applyFont="1" applyBorder="1" applyAlignment="1" applyProtection="1">
      <alignment horizontal="center" wrapText="1"/>
    </xf>
    <xf numFmtId="49" fontId="5" fillId="0" borderId="25" xfId="0" applyNumberFormat="1" applyFont="1" applyBorder="1" applyAlignment="1" applyProtection="1">
      <alignment horizontal="center" wrapText="1"/>
    </xf>
    <xf numFmtId="0" fontId="6" fillId="0" borderId="3" xfId="0" applyFont="1" applyBorder="1" applyAlignment="1" applyProtection="1">
      <alignment vertical="center"/>
    </xf>
    <xf numFmtId="0" fontId="6" fillId="0" borderId="8" xfId="0" applyFont="1" applyBorder="1" applyAlignment="1" applyProtection="1"/>
    <xf numFmtId="0" fontId="6" fillId="0" borderId="0" xfId="0" applyFont="1" applyBorder="1" applyAlignment="1" applyProtection="1">
      <alignment horizontal="left" wrapText="1"/>
    </xf>
    <xf numFmtId="0" fontId="6" fillId="0" borderId="0" xfId="0" applyFont="1" applyFill="1" applyBorder="1" applyAlignment="1" applyProtection="1">
      <alignment vertical="top" wrapText="1"/>
    </xf>
    <xf numFmtId="0" fontId="5" fillId="0" borderId="43" xfId="0" applyFont="1" applyFill="1" applyBorder="1" applyAlignment="1" applyProtection="1">
      <alignment horizontal="left"/>
      <protection locked="0"/>
    </xf>
    <xf numFmtId="0" fontId="5" fillId="0" borderId="41" xfId="0" applyFont="1" applyFill="1" applyBorder="1" applyAlignment="1" applyProtection="1">
      <alignment horizontal="left"/>
      <protection locked="0"/>
    </xf>
    <xf numFmtId="0" fontId="0" fillId="0" borderId="41" xfId="0" applyBorder="1" applyAlignment="1" applyProtection="1">
      <protection locked="0"/>
    </xf>
    <xf numFmtId="0" fontId="0" fillId="0" borderId="42" xfId="0" applyBorder="1" applyAlignment="1" applyProtection="1">
      <protection locked="0"/>
    </xf>
    <xf numFmtId="0" fontId="5" fillId="0" borderId="44" xfId="0" applyFont="1" applyFill="1" applyBorder="1" applyAlignment="1" applyProtection="1">
      <alignment horizontal="left"/>
      <protection locked="0"/>
    </xf>
    <xf numFmtId="0" fontId="0" fillId="0" borderId="45" xfId="0" applyBorder="1" applyAlignment="1" applyProtection="1">
      <protection locked="0"/>
    </xf>
    <xf numFmtId="0" fontId="5" fillId="0" borderId="38" xfId="0" applyFont="1" applyFill="1" applyBorder="1" applyAlignment="1" applyProtection="1">
      <alignment horizontal="left"/>
      <protection locked="0"/>
    </xf>
    <xf numFmtId="0" fontId="5" fillId="0" borderId="37" xfId="0" applyFont="1" applyFill="1" applyBorder="1" applyAlignment="1" applyProtection="1">
      <alignment horizontal="left"/>
      <protection locked="0"/>
    </xf>
    <xf numFmtId="0" fontId="0" fillId="0" borderId="37" xfId="0" applyBorder="1" applyAlignment="1" applyProtection="1">
      <protection locked="0"/>
    </xf>
    <xf numFmtId="0" fontId="0" fillId="0" borderId="46" xfId="0" applyBorder="1" applyAlignment="1" applyProtection="1">
      <protection locked="0"/>
    </xf>
    <xf numFmtId="0" fontId="5" fillId="0" borderId="40" xfId="0" applyFont="1" applyFill="1" applyBorder="1" applyAlignment="1" applyProtection="1">
      <alignment horizontal="left"/>
      <protection locked="0"/>
    </xf>
    <xf numFmtId="0" fontId="5" fillId="0" borderId="13" xfId="0" applyFont="1" applyFill="1" applyBorder="1" applyAlignment="1" applyProtection="1">
      <alignment horizontal="left"/>
      <protection locked="0"/>
    </xf>
    <xf numFmtId="0" fontId="5" fillId="0" borderId="39" xfId="0" applyFont="1" applyFill="1" applyBorder="1" applyAlignment="1" applyProtection="1">
      <alignment horizontal="left"/>
      <protection locked="0"/>
    </xf>
    <xf numFmtId="4" fontId="6" fillId="5" borderId="3" xfId="0" applyNumberFormat="1" applyFont="1" applyFill="1" applyBorder="1" applyAlignment="1" applyProtection="1">
      <alignment horizontal="center"/>
    </xf>
    <xf numFmtId="4" fontId="6" fillId="5" borderId="8" xfId="0" applyNumberFormat="1" applyFont="1" applyFill="1" applyBorder="1" applyAlignment="1" applyProtection="1">
      <alignment horizontal="center"/>
    </xf>
    <xf numFmtId="4" fontId="6" fillId="5" borderId="12" xfId="0" applyNumberFormat="1" applyFont="1" applyFill="1" applyBorder="1" applyAlignment="1" applyProtection="1">
      <alignment horizontal="center"/>
    </xf>
    <xf numFmtId="4" fontId="6" fillId="5" borderId="13" xfId="0" applyNumberFormat="1" applyFont="1" applyFill="1" applyBorder="1" applyAlignment="1" applyProtection="1">
      <alignment horizontal="center"/>
    </xf>
    <xf numFmtId="0" fontId="5" fillId="0" borderId="0" xfId="3" applyFont="1" applyFill="1" applyBorder="1" applyAlignment="1" applyProtection="1">
      <alignment horizontal="left" vertical="center"/>
      <protection hidden="1"/>
    </xf>
    <xf numFmtId="0" fontId="0" fillId="0" borderId="0" xfId="0" applyAlignment="1" applyProtection="1"/>
    <xf numFmtId="165" fontId="5" fillId="2" borderId="27" xfId="0" applyNumberFormat="1" applyFont="1" applyFill="1" applyBorder="1" applyAlignment="1" applyProtection="1">
      <alignment horizontal="center" vertical="center"/>
      <protection hidden="1"/>
    </xf>
    <xf numFmtId="165" fontId="5" fillId="2" borderId="28" xfId="0" applyNumberFormat="1" applyFont="1" applyFill="1" applyBorder="1" applyAlignment="1" applyProtection="1">
      <alignment horizontal="center" vertical="center"/>
      <protection hidden="1"/>
    </xf>
    <xf numFmtId="0" fontId="5" fillId="0" borderId="50" xfId="0" applyFont="1" applyFill="1" applyBorder="1" applyAlignment="1" applyProtection="1">
      <alignment horizontal="center" wrapText="1"/>
    </xf>
    <xf numFmtId="0" fontId="5" fillId="0" borderId="51" xfId="0" applyFont="1" applyFill="1" applyBorder="1" applyAlignment="1" applyProtection="1">
      <alignment horizontal="center" wrapText="1"/>
    </xf>
    <xf numFmtId="0" fontId="5" fillId="0" borderId="49" xfId="0" applyFont="1" applyFill="1" applyBorder="1" applyAlignment="1" applyProtection="1">
      <alignment horizontal="center" wrapText="1"/>
    </xf>
    <xf numFmtId="0" fontId="5" fillId="0" borderId="51" xfId="0" applyFont="1" applyFill="1" applyBorder="1" applyAlignment="1" applyProtection="1">
      <alignment horizontal="center"/>
    </xf>
    <xf numFmtId="0" fontId="5" fillId="0" borderId="50" xfId="0" applyFont="1" applyFill="1" applyBorder="1" applyAlignment="1" applyProtection="1">
      <alignment horizontal="center"/>
    </xf>
    <xf numFmtId="0" fontId="5" fillId="0" borderId="49" xfId="0" applyFont="1" applyFill="1" applyBorder="1" applyAlignment="1" applyProtection="1">
      <alignment horizontal="center"/>
    </xf>
    <xf numFmtId="0" fontId="5" fillId="5" borderId="12" xfId="0" applyFont="1" applyFill="1" applyBorder="1" applyAlignment="1" applyProtection="1">
      <alignment horizontal="left"/>
    </xf>
    <xf numFmtId="0" fontId="5" fillId="5" borderId="13" xfId="0" applyFont="1" applyFill="1" applyBorder="1" applyAlignment="1" applyProtection="1">
      <alignment horizontal="left"/>
    </xf>
    <xf numFmtId="0" fontId="5" fillId="0" borderId="31" xfId="0" applyFont="1" applyFill="1" applyBorder="1" applyAlignment="1" applyProtection="1">
      <alignment horizontal="center"/>
    </xf>
    <xf numFmtId="0" fontId="5" fillId="0" borderId="30" xfId="0" applyFont="1" applyFill="1" applyBorder="1" applyAlignment="1" applyProtection="1">
      <alignment horizontal="center"/>
    </xf>
    <xf numFmtId="0" fontId="5" fillId="0" borderId="29" xfId="0" applyFont="1" applyFill="1" applyBorder="1" applyAlignment="1" applyProtection="1">
      <alignment horizontal="center"/>
    </xf>
    <xf numFmtId="0" fontId="21" fillId="0" borderId="0" xfId="0" applyFont="1" applyFill="1" applyBorder="1" applyAlignment="1">
      <alignment horizontal="right" vertical="top" wrapText="1"/>
    </xf>
    <xf numFmtId="0" fontId="21" fillId="0" borderId="57" xfId="0" applyFont="1" applyFill="1" applyBorder="1" applyAlignment="1">
      <alignment horizontal="right" vertical="top" wrapText="1"/>
    </xf>
    <xf numFmtId="0" fontId="5" fillId="0" borderId="31" xfId="0" applyFont="1" applyFill="1" applyBorder="1" applyAlignment="1" applyProtection="1">
      <alignment horizontal="center" wrapText="1"/>
    </xf>
    <xf numFmtId="0" fontId="5" fillId="0" borderId="29" xfId="0" applyFont="1" applyFill="1" applyBorder="1" applyAlignment="1" applyProtection="1">
      <alignment horizontal="center" wrapText="1"/>
    </xf>
    <xf numFmtId="0" fontId="22" fillId="0" borderId="0" xfId="0" applyFont="1" applyFill="1" applyBorder="1" applyAlignment="1" applyProtection="1">
      <alignment horizontal="center" vertical="top"/>
    </xf>
    <xf numFmtId="0" fontId="22" fillId="0" borderId="57" xfId="0" applyFont="1" applyFill="1" applyBorder="1" applyAlignment="1" applyProtection="1">
      <alignment horizontal="center" vertical="top"/>
    </xf>
    <xf numFmtId="0" fontId="23" fillId="0" borderId="0" xfId="0" applyFont="1" applyFill="1" applyBorder="1" applyAlignment="1">
      <alignment horizontal="center" vertical="top"/>
    </xf>
    <xf numFmtId="0" fontId="23" fillId="0" borderId="57" xfId="0" applyFont="1" applyFill="1" applyBorder="1" applyAlignment="1">
      <alignment horizontal="center" vertical="top"/>
    </xf>
    <xf numFmtId="4" fontId="6" fillId="5" borderId="50" xfId="7" applyNumberFormat="1" applyFont="1" applyFill="1" applyBorder="1" applyAlignment="1" applyProtection="1">
      <alignment horizontal="center"/>
    </xf>
    <xf numFmtId="0" fontId="13" fillId="0" borderId="3" xfId="0" applyFont="1" applyFill="1" applyBorder="1" applyProtection="1"/>
    <xf numFmtId="0" fontId="13" fillId="0" borderId="7" xfId="0" applyFont="1" applyFill="1" applyBorder="1" applyProtection="1"/>
    <xf numFmtId="0" fontId="6" fillId="3" borderId="3" xfId="4" applyNumberFormat="1" applyFont="1" applyFill="1" applyBorder="1" applyAlignment="1" applyProtection="1">
      <protection locked="0"/>
    </xf>
    <xf numFmtId="0" fontId="0" fillId="3" borderId="9" xfId="0" applyFill="1" applyBorder="1" applyAlignment="1" applyProtection="1">
      <protection locked="0"/>
    </xf>
    <xf numFmtId="0" fontId="19" fillId="0" borderId="31" xfId="2" applyFont="1" applyBorder="1" applyAlignment="1">
      <alignment horizontal="left" vertical="top" wrapText="1"/>
    </xf>
    <xf numFmtId="0" fontId="19" fillId="0" borderId="30" xfId="2" applyFont="1" applyBorder="1" applyAlignment="1">
      <alignment horizontal="left" vertical="top" wrapText="1"/>
    </xf>
    <xf numFmtId="0" fontId="19" fillId="0" borderId="29" xfId="2" applyFont="1" applyBorder="1" applyAlignment="1">
      <alignment horizontal="left" vertical="top" wrapText="1"/>
    </xf>
    <xf numFmtId="0" fontId="6" fillId="0" borderId="31" xfId="2" applyFont="1" applyBorder="1" applyAlignment="1">
      <alignment horizontal="left" vertical="top" wrapText="1"/>
    </xf>
    <xf numFmtId="0" fontId="6" fillId="0" borderId="30" xfId="2" applyFont="1" applyBorder="1" applyAlignment="1">
      <alignment horizontal="left" vertical="top" wrapText="1"/>
    </xf>
    <xf numFmtId="0" fontId="6" fillId="0" borderId="29" xfId="2" applyFont="1" applyBorder="1" applyAlignment="1">
      <alignment horizontal="left" vertical="top" wrapText="1"/>
    </xf>
  </cellXfs>
  <cellStyles count="8">
    <cellStyle name="Komma" xfId="1" builtinId="3"/>
    <cellStyle name="Normal 7" xfId="6"/>
    <cellStyle name="Standaard" xfId="0" builtinId="0"/>
    <cellStyle name="Standaard 2" xfId="2"/>
    <cellStyle name="Standaard 3" xfId="7"/>
    <cellStyle name="Standaard_Concept nac 2004 ent II" xfId="3"/>
    <cellStyle name="Tabelstandaard" xfId="4"/>
    <cellStyle name="Tabelstandaard Totaal" xfId="5"/>
  </cellStyles>
  <dxfs count="116">
    <dxf>
      <fill>
        <patternFill>
          <bgColor indexed="47"/>
        </patternFill>
      </fill>
    </dxf>
    <dxf>
      <fill>
        <patternFill>
          <bgColor indexed="47"/>
        </patternFill>
      </fill>
    </dxf>
    <dxf>
      <fill>
        <patternFill>
          <bgColor indexed="47"/>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ont>
        <color auto="1"/>
      </font>
      <fill>
        <patternFill>
          <bgColor rgb="FFD7DCEF"/>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ont>
        <condense val="0"/>
        <extend val="0"/>
        <color indexed="43"/>
      </font>
      <fill>
        <patternFill>
          <bgColor indexed="9"/>
        </patternFill>
      </fill>
    </dxf>
    <dxf>
      <fill>
        <patternFill>
          <bgColor indexed="47"/>
        </patternFill>
      </fill>
    </dxf>
    <dxf>
      <fill>
        <patternFill>
          <bgColor indexed="47"/>
        </patternFill>
      </fill>
    </dxf>
    <dxf>
      <font>
        <condense val="0"/>
        <extend val="0"/>
        <color indexed="9"/>
      </font>
      <fill>
        <patternFill>
          <bgColor indexed="10"/>
        </patternFill>
      </fill>
    </dxf>
    <dxf>
      <font>
        <condense val="0"/>
        <extend val="0"/>
        <color indexed="43"/>
      </font>
      <fill>
        <patternFill>
          <bgColor indexed="9"/>
        </patternFill>
      </fill>
    </dxf>
    <dxf>
      <font>
        <condense val="0"/>
        <extend val="0"/>
        <color indexed="43"/>
      </font>
    </dxf>
    <dxf>
      <fill>
        <patternFill>
          <bgColor indexed="47"/>
        </patternFill>
      </fill>
    </dxf>
    <dxf>
      <fill>
        <patternFill>
          <bgColor rgb="FFD7DCEF"/>
        </patternFill>
      </fill>
    </dxf>
    <dxf>
      <fill>
        <patternFill>
          <bgColor indexed="47"/>
        </patternFill>
      </fill>
    </dxf>
    <dxf>
      <fill>
        <patternFill>
          <bgColor rgb="FFD7DCEF"/>
        </patternFill>
      </fill>
    </dxf>
    <dxf>
      <fill>
        <patternFill>
          <bgColor rgb="FFD7DCEF"/>
        </patternFill>
      </fill>
    </dxf>
    <dxf>
      <fill>
        <patternFill>
          <bgColor rgb="FFFFCC99"/>
        </patternFill>
      </fill>
    </dxf>
    <dxf>
      <fill>
        <patternFill>
          <bgColor rgb="FFD7DCEF"/>
        </patternFill>
      </fill>
    </dxf>
    <dxf>
      <fill>
        <patternFill>
          <bgColor rgb="FFD7DCEF"/>
        </patternFill>
      </fill>
    </dxf>
    <dxf>
      <fill>
        <patternFill>
          <bgColor rgb="FFFFCC99"/>
        </patternFill>
      </fill>
    </dxf>
    <dxf>
      <fill>
        <patternFill>
          <bgColor rgb="FFD7DCEF"/>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rgb="FFD7DCEF"/>
        </patternFill>
      </fill>
    </dxf>
    <dxf>
      <fill>
        <patternFill>
          <bgColor rgb="FFD7DCEF"/>
        </patternFill>
      </fill>
    </dxf>
    <dxf>
      <fill>
        <patternFill>
          <bgColor rgb="FFD7DCEF"/>
        </patternFill>
      </fill>
    </dxf>
    <dxf>
      <fill>
        <patternFill>
          <bgColor rgb="FFFFCC99"/>
        </patternFill>
      </fill>
    </dxf>
    <dxf>
      <fill>
        <patternFill>
          <bgColor rgb="FFD7DCEF"/>
        </patternFill>
      </fill>
    </dxf>
    <dxf>
      <fill>
        <patternFill>
          <bgColor rgb="FFFFCC99"/>
        </patternFill>
      </fill>
    </dxf>
    <dxf>
      <font>
        <condense val="0"/>
        <extend val="0"/>
        <color indexed="43"/>
      </font>
      <fill>
        <patternFill>
          <bgColor indexed="9"/>
        </patternFill>
      </fill>
    </dxf>
    <dxf>
      <fill>
        <patternFill>
          <bgColor indexed="47"/>
        </patternFill>
      </fill>
    </dxf>
    <dxf>
      <fill>
        <patternFill>
          <bgColor indexed="47"/>
        </patternFill>
      </fill>
    </dxf>
    <dxf>
      <fill>
        <patternFill>
          <bgColor indexed="47"/>
        </patternFill>
      </fill>
    </dxf>
    <dxf>
      <fill>
        <patternFill>
          <bgColor indexed="47"/>
        </patternFill>
      </fill>
    </dxf>
    <dxf>
      <font>
        <condense val="0"/>
        <extend val="0"/>
        <color indexed="9"/>
      </font>
      <fill>
        <patternFill>
          <bgColor indexed="10"/>
        </patternFill>
      </fill>
    </dxf>
    <dxf>
      <font>
        <condense val="0"/>
        <extend val="0"/>
        <color indexed="43"/>
      </font>
      <fill>
        <patternFill>
          <bgColor indexed="9"/>
        </patternFill>
      </fill>
    </dxf>
    <dxf>
      <font>
        <condense val="0"/>
        <extend val="0"/>
        <color indexed="43"/>
      </font>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47"/>
        </patternFill>
      </fill>
    </dxf>
    <dxf>
      <fill>
        <patternFill>
          <bgColor indexed="10"/>
        </patternFill>
      </fill>
      <border>
        <left style="thin">
          <color indexed="64"/>
        </left>
        <right style="thin">
          <color indexed="64"/>
        </right>
        <top style="thin">
          <color indexed="64"/>
        </top>
        <bottom style="thin">
          <color indexed="64"/>
        </bottom>
      </border>
    </dxf>
    <dxf>
      <fill>
        <patternFill>
          <bgColor indexed="47"/>
        </patternFill>
      </fill>
    </dxf>
    <dxf>
      <fill>
        <patternFill>
          <bgColor indexed="47"/>
        </patternFill>
      </fill>
    </dxf>
    <dxf>
      <fill>
        <patternFill>
          <bgColor indexed="47"/>
        </patternFill>
      </fill>
    </dxf>
    <dxf>
      <fill>
        <patternFill>
          <bgColor indexed="47"/>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E2DCD3"/>
      <rgbColor rgb="0099CCFF"/>
      <rgbColor rgb="00FF99CC"/>
      <rgbColor rgb="00CC99FF"/>
      <rgbColor rgb="00D7DCEF"/>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F$20" lockText="1" noThreeD="1"/>
</file>

<file path=xl/ctrlProps/ctrlProp2.xml><?xml version="1.0" encoding="utf-8"?>
<formControlPr xmlns="http://schemas.microsoft.com/office/spreadsheetml/2009/9/main" objectType="Drop" dropLines="3" dropStyle="combo" dx="16" fmlaRange="$V$4:$V$6" noThreeD="1" sel="0" val="0"/>
</file>

<file path=xl/ctrlProps/ctrlProp3.xml><?xml version="1.0" encoding="utf-8"?>
<formControlPr xmlns="http://schemas.microsoft.com/office/spreadsheetml/2009/9/main" objectType="Drop" dropLines="3" dropStyle="combo" dx="16" fmlaRange="$V$10:$V$12" noThreeD="1" sel="0" val="0"/>
</file>

<file path=xl/ctrlProps/ctrlProp4.xml><?xml version="1.0" encoding="utf-8"?>
<formControlPr xmlns="http://schemas.microsoft.com/office/spreadsheetml/2009/9/main" objectType="Drop" dropLines="3" dropStyle="combo" dx="16" fmlaRange="$V$10:$V$12" noThreeD="1" sel="0" val="0"/>
</file>

<file path=xl/ctrlProps/ctrlProp5.xml><?xml version="1.0" encoding="utf-8"?>
<formControlPr xmlns="http://schemas.microsoft.com/office/spreadsheetml/2009/9/main" objectType="Drop" dropLines="3" dropStyle="combo" dx="16" fmlaRange="$V$10:$V$12" noThreeD="1" sel="0" val="0"/>
</file>

<file path=xl/ctrlProps/ctrlProp6.xml><?xml version="1.0" encoding="utf-8"?>
<formControlPr xmlns="http://schemas.microsoft.com/office/spreadsheetml/2009/9/main" objectType="Drop" dropLines="3" dropStyle="combo" dx="16" fmlaRange="$V$10:$V$12" noThreeD="1" sel="0" val="0"/>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11</xdr:col>
      <xdr:colOff>104775</xdr:colOff>
      <xdr:row>1</xdr:row>
      <xdr:rowOff>104775</xdr:rowOff>
    </xdr:from>
    <xdr:to>
      <xdr:col>13</xdr:col>
      <xdr:colOff>457200</xdr:colOff>
      <xdr:row>4</xdr:row>
      <xdr:rowOff>209550</xdr:rowOff>
    </xdr:to>
    <xdr:pic>
      <xdr:nvPicPr>
        <xdr:cNvPr id="3601" name="Picture 2" descr="01 nza logo pms 100mm PMS 463 [basi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6038850" y="171450"/>
          <a:ext cx="1962150" cy="8477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fPrintsWithSheet="0"/>
  </xdr:twoCellAnchor>
</xdr:wsDr>
</file>

<file path=xl/drawings/drawing2.xml><?xml version="1.0" encoding="utf-8"?>
<xdr:wsDr xmlns:xdr="http://schemas.openxmlformats.org/drawingml/2006/spreadsheetDrawing" xmlns:a="http://schemas.openxmlformats.org/drawingml/2006/main">
  <xdr:oneCellAnchor>
    <xdr:from>
      <xdr:col>0</xdr:col>
      <xdr:colOff>142875</xdr:colOff>
      <xdr:row>2</xdr:row>
      <xdr:rowOff>85723</xdr:rowOff>
    </xdr:from>
    <xdr:ext cx="5143500" cy="14211301"/>
    <xdr:sp macro="" textlink="">
      <xdr:nvSpPr>
        <xdr:cNvPr id="2" name="Tekstvak 1"/>
        <xdr:cNvSpPr txBox="1"/>
      </xdr:nvSpPr>
      <xdr:spPr>
        <a:xfrm>
          <a:off x="142875" y="476248"/>
          <a:ext cx="5143500" cy="14211301"/>
        </a:xfrm>
        <a:prstGeom prst="rect">
          <a:avLst/>
        </a:prstGeom>
        <a:solidFill>
          <a:sysClr val="window" lastClr="FF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nl-NL" sz="900" b="1">
              <a:solidFill>
                <a:sysClr val="windowText" lastClr="000000"/>
              </a:solidFill>
              <a:effectLst/>
              <a:latin typeface="Verdana" pitchFamily="34" charset="0"/>
              <a:ea typeface="Verdana" pitchFamily="34" charset="0"/>
              <a:cs typeface="Verdana" pitchFamily="34" charset="0"/>
            </a:rPr>
            <a:t>Toelichting en invulinstructie</a:t>
          </a:r>
          <a:endParaRPr lang="nl-NL" sz="900">
            <a:solidFill>
              <a:sysClr val="windowText" lastClr="000000"/>
            </a:solidFill>
            <a:effectLst/>
            <a:latin typeface="Verdana" pitchFamily="34" charset="0"/>
            <a:ea typeface="Verdana" pitchFamily="34" charset="0"/>
            <a:cs typeface="Verdana" pitchFamily="34" charset="0"/>
          </a:endParaRPr>
        </a:p>
        <a:p>
          <a:endParaRPr lang="nl-NL" sz="900">
            <a:solidFill>
              <a:schemeClr val="tx1"/>
            </a:solidFill>
            <a:effectLst/>
            <a:latin typeface="Verdana" pitchFamily="34" charset="0"/>
            <a:ea typeface="Verdana" pitchFamily="34" charset="0"/>
            <a:cs typeface="Verdana" pitchFamily="34" charset="0"/>
          </a:endParaRPr>
        </a:p>
        <a:p>
          <a:r>
            <a:rPr lang="nl-NL" sz="900" baseline="0">
              <a:solidFill>
                <a:schemeClr val="tx1"/>
              </a:solidFill>
              <a:effectLst/>
              <a:latin typeface="Verdana" pitchFamily="34" charset="0"/>
              <a:ea typeface="Verdana" pitchFamily="34" charset="0"/>
              <a:cs typeface="Verdana" pitchFamily="34" charset="0"/>
            </a:rPr>
            <a:t>Gebaseerd op </a:t>
          </a:r>
          <a:r>
            <a:rPr lang="nl-NL" sz="900" b="0" baseline="0">
              <a:solidFill>
                <a:schemeClr val="tx1"/>
              </a:solidFill>
              <a:effectLst/>
              <a:latin typeface="Verdana" pitchFamily="34" charset="0"/>
              <a:ea typeface="Verdana" pitchFamily="34" charset="0"/>
              <a:cs typeface="Verdana" pitchFamily="34" charset="0"/>
            </a:rPr>
            <a:t>uw aanvraag heeft u </a:t>
          </a:r>
          <a:r>
            <a:rPr lang="nl-NL" sz="900" baseline="0">
              <a:solidFill>
                <a:schemeClr val="tx1"/>
              </a:solidFill>
              <a:effectLst/>
              <a:latin typeface="Verdana" pitchFamily="34" charset="0"/>
              <a:ea typeface="Verdana" pitchFamily="34" charset="0"/>
              <a:cs typeface="Verdana" pitchFamily="34" charset="0"/>
            </a:rPr>
            <a:t>in het afgelopen jaar een beschikbaarheidbijdrage toegekend gekregen. U heeft hier een verleningsbeschikking van de Nederlandse Zorgautoriteit voor ontvangen.  </a:t>
          </a:r>
          <a:r>
            <a:rPr lang="nl-NL" sz="900">
              <a:solidFill>
                <a:schemeClr val="tx1"/>
              </a:solidFill>
              <a:effectLst/>
              <a:latin typeface="Verdana" pitchFamily="34" charset="0"/>
              <a:ea typeface="Verdana" pitchFamily="34" charset="0"/>
              <a:cs typeface="Verdana" pitchFamily="34" charset="0"/>
            </a:rPr>
            <a:t>De</a:t>
          </a:r>
          <a:r>
            <a:rPr lang="nl-NL" sz="900" baseline="0">
              <a:solidFill>
                <a:schemeClr val="tx1"/>
              </a:solidFill>
              <a:effectLst/>
              <a:latin typeface="Verdana" pitchFamily="34" charset="0"/>
              <a:ea typeface="Verdana" pitchFamily="34" charset="0"/>
              <a:cs typeface="Verdana" pitchFamily="34" charset="0"/>
            </a:rPr>
            <a:t> </a:t>
          </a:r>
          <a:r>
            <a:rPr lang="nl-NL" sz="900">
              <a:solidFill>
                <a:schemeClr val="tx1"/>
              </a:solidFill>
              <a:effectLst/>
              <a:latin typeface="Verdana" pitchFamily="34" charset="0"/>
              <a:ea typeface="Verdana" pitchFamily="34" charset="0"/>
              <a:cs typeface="Verdana" pitchFamily="34" charset="0"/>
            </a:rPr>
            <a:t>definitieve vaststelling van de beschikbaarheidbijdrage vindt</a:t>
          </a:r>
          <a:r>
            <a:rPr lang="nl-NL" sz="900" baseline="0">
              <a:solidFill>
                <a:schemeClr val="tx1"/>
              </a:solidFill>
              <a:effectLst/>
              <a:latin typeface="Verdana" pitchFamily="34" charset="0"/>
              <a:ea typeface="Verdana" pitchFamily="34" charset="0"/>
              <a:cs typeface="Verdana" pitchFamily="34" charset="0"/>
            </a:rPr>
            <a:t> plaats in jaar t+1. </a:t>
          </a:r>
          <a:r>
            <a:rPr lang="nl-NL" sz="900">
              <a:solidFill>
                <a:schemeClr val="tx1"/>
              </a:solidFill>
              <a:effectLst/>
              <a:latin typeface="Verdana" pitchFamily="34" charset="0"/>
              <a:ea typeface="Verdana" pitchFamily="34" charset="0"/>
              <a:cs typeface="Verdana" pitchFamily="34" charset="0"/>
            </a:rPr>
            <a:t>De NZa zal mede op basis van de gegevens uit dit formulier de beschikbaarheidbijdrage vaststellen. </a:t>
          </a:r>
        </a:p>
        <a:p>
          <a:pPr marL="0" marR="0" indent="0" defTabSz="914400" eaLnBrk="1" fontAlgn="auto" latinLnBrk="0" hangingPunct="1">
            <a:lnSpc>
              <a:spcPct val="100000"/>
            </a:lnSpc>
            <a:spcBef>
              <a:spcPts val="0"/>
            </a:spcBef>
            <a:spcAft>
              <a:spcPts val="0"/>
            </a:spcAft>
            <a:buClrTx/>
            <a:buSzTx/>
            <a:buFontTx/>
            <a:buNone/>
            <a:tabLst/>
            <a:defRPr/>
          </a:pPr>
          <a:r>
            <a:rPr lang="nl-NL" sz="900" baseline="0">
              <a:solidFill>
                <a:schemeClr val="tx1"/>
              </a:solidFill>
              <a:effectLst/>
              <a:latin typeface="Verdana" pitchFamily="34" charset="0"/>
              <a:ea typeface="Verdana" pitchFamily="34" charset="0"/>
              <a:cs typeface="Verdana" pitchFamily="34" charset="0"/>
            </a:rPr>
            <a:t>Hiertoe dient de betreffende instelling vóór 1 juni van jaar t+1 dit verantwoordingsformulier in. Hierbij vraagt de NZa een controleverklaring te overleggen.</a:t>
          </a:r>
        </a:p>
        <a:p>
          <a:r>
            <a:rPr lang="nl-NL" sz="900">
              <a:solidFill>
                <a:schemeClr val="tx1"/>
              </a:solidFill>
              <a:effectLst/>
              <a:latin typeface="Verdana" pitchFamily="34" charset="0"/>
              <a:ea typeface="Verdana" pitchFamily="34" charset="0"/>
              <a:cs typeface="Verdana" pitchFamily="34" charset="0"/>
            </a:rPr>
            <a:t> </a:t>
          </a:r>
        </a:p>
        <a:p>
          <a:r>
            <a:rPr lang="nl-NL" sz="900">
              <a:solidFill>
                <a:schemeClr val="tx1"/>
              </a:solidFill>
              <a:effectLst/>
              <a:latin typeface="Verdana" pitchFamily="34" charset="0"/>
              <a:ea typeface="Verdana" pitchFamily="34" charset="0"/>
              <a:cs typeface="Verdana" pitchFamily="34" charset="0"/>
            </a:rPr>
            <a:t>De NZa vraagt deze gegevens  om te beoordelen of er recht is op een bijdrage en om te beoordelen of de bijdrage in de pas loopt met de kosten zoals die gemaakt worden door de individuele instellingen. Deze laatste toets moet de NZa maken vanuit de Algemene wet bestuursrecht en vanuit de Europese regelgeving omtrent staatssteun. De NZa zal niet volledig nacalculeren aan de hand van de ingediende verantwoordingen. Wel zal de NZa de productie van het brandwondencentrum gebruiken om de vaststelling</a:t>
          </a:r>
          <a:r>
            <a:rPr lang="nl-NL" sz="900" baseline="0">
              <a:solidFill>
                <a:schemeClr val="tx1"/>
              </a:solidFill>
              <a:effectLst/>
              <a:latin typeface="Verdana" pitchFamily="34" charset="0"/>
              <a:ea typeface="Verdana" pitchFamily="34" charset="0"/>
              <a:cs typeface="Verdana" pitchFamily="34" charset="0"/>
            </a:rPr>
            <a:t> van de beschikbaarheidbijdrage te bepalen. Ook zal de NZa </a:t>
          </a:r>
          <a:r>
            <a:rPr lang="nl-NL" sz="900">
              <a:solidFill>
                <a:schemeClr val="tx1"/>
              </a:solidFill>
              <a:effectLst/>
              <a:latin typeface="Verdana" pitchFamily="34" charset="0"/>
              <a:ea typeface="Verdana" pitchFamily="34" charset="0"/>
              <a:cs typeface="Verdana" pitchFamily="34" charset="0"/>
            </a:rPr>
            <a:t>beoordelen of de beleidsregel voor opvolgende jaren aanpassing behoeft op basis van de ingediende verantwoordingen.</a:t>
          </a:r>
        </a:p>
        <a:p>
          <a:endParaRPr lang="nl-NL" sz="900" b="1">
            <a:solidFill>
              <a:schemeClr val="tx1"/>
            </a:solidFill>
            <a:effectLst/>
            <a:latin typeface="Verdana" pitchFamily="34" charset="0"/>
            <a:ea typeface="Verdana" pitchFamily="34" charset="0"/>
            <a:cs typeface="Verdana" pitchFamily="34" charset="0"/>
          </a:endParaRPr>
        </a:p>
        <a:p>
          <a:r>
            <a:rPr lang="nl-NL" sz="900" b="1">
              <a:solidFill>
                <a:schemeClr val="tx1"/>
              </a:solidFill>
              <a:effectLst/>
              <a:latin typeface="Verdana" pitchFamily="34" charset="0"/>
              <a:ea typeface="Verdana" pitchFamily="34" charset="0"/>
              <a:cs typeface="Verdana" pitchFamily="34" charset="0"/>
            </a:rPr>
            <a:t>Extra uitvraag 2012</a:t>
          </a:r>
        </a:p>
        <a:p>
          <a:r>
            <a:rPr lang="nl-NL" sz="900">
              <a:solidFill>
                <a:schemeClr val="tx1"/>
              </a:solidFill>
              <a:effectLst/>
              <a:latin typeface="Verdana" pitchFamily="34" charset="0"/>
              <a:ea typeface="Verdana" pitchFamily="34" charset="0"/>
              <a:cs typeface="Verdana" pitchFamily="34" charset="0"/>
            </a:rPr>
            <a:t>De uitvraag over 2012 is opgenomen onder een apart tabblad.  Reden om in de verantwoording over het jaar 2013 ook gegevens over 2012 uit te vragen is dat er bij het kostenonderzoek naar de brandwondenfunctie uit is gegaan van het jaar 2010 en 2011. Zonder deze uitvraag over het jaar 2012 zijn er bij de NZa geen gegevens over 2012 beschikbaar.  </a:t>
          </a:r>
        </a:p>
        <a:p>
          <a:endParaRPr lang="nl-NL" sz="900" b="1">
            <a:solidFill>
              <a:schemeClr val="tx1"/>
            </a:solidFill>
            <a:effectLst/>
            <a:latin typeface="Verdana" pitchFamily="34" charset="0"/>
            <a:ea typeface="Verdana" pitchFamily="34" charset="0"/>
            <a:cs typeface="Verdana" pitchFamily="34" charset="0"/>
          </a:endParaRPr>
        </a:p>
        <a:p>
          <a:r>
            <a:rPr lang="nl-NL" sz="900" b="1" baseline="0">
              <a:solidFill>
                <a:schemeClr val="tx1"/>
              </a:solidFill>
              <a:effectLst/>
              <a:latin typeface="Verdana" pitchFamily="34" charset="0"/>
              <a:ea typeface="Verdana" pitchFamily="34" charset="0"/>
              <a:cs typeface="Verdana" pitchFamily="34" charset="0"/>
            </a:rPr>
            <a:t>2 en 3 Inzet medisch specialisten</a:t>
          </a:r>
        </a:p>
        <a:p>
          <a:r>
            <a:rPr lang="nl-NL" sz="900" baseline="0">
              <a:solidFill>
                <a:schemeClr val="tx1"/>
              </a:solidFill>
              <a:effectLst/>
              <a:latin typeface="Verdana" pitchFamily="34" charset="0"/>
              <a:ea typeface="Verdana" pitchFamily="34" charset="0"/>
              <a:cs typeface="Verdana" pitchFamily="34" charset="0"/>
            </a:rPr>
            <a:t>In het tabblad Uitwerking dient de gehanteerde definitie van één fte te worden opgeven. Hierbij wordt uitgegaan van een 45 urige werkwerk voor een medisch specialist en een 36 urige werkweek voor overig personeel. Daarnaast dient bij de post 'overige specialismen' aan te worden gegeven welke specialismen hier worden bedoeld en hoeveel fte het per specialisme betreft.</a:t>
          </a:r>
          <a:endParaRPr lang="nl-NL" sz="900">
            <a:solidFill>
              <a:schemeClr val="tx1"/>
            </a:solidFill>
            <a:effectLst/>
            <a:latin typeface="Verdana" pitchFamily="34" charset="0"/>
            <a:ea typeface="Verdana" pitchFamily="34" charset="0"/>
            <a:cs typeface="Verdana" pitchFamily="34" charset="0"/>
          </a:endParaRPr>
        </a:p>
        <a:p>
          <a:endParaRPr lang="nl-NL" sz="900">
            <a:solidFill>
              <a:schemeClr val="tx1"/>
            </a:solidFill>
            <a:effectLst/>
            <a:latin typeface="Verdana" pitchFamily="34" charset="0"/>
            <a:ea typeface="Verdana" pitchFamily="34" charset="0"/>
            <a:cs typeface="Verdana" pitchFamily="34" charset="0"/>
          </a:endParaRPr>
        </a:p>
        <a:p>
          <a:r>
            <a:rPr lang="nl-NL" sz="900" b="1">
              <a:solidFill>
                <a:schemeClr val="tx1"/>
              </a:solidFill>
              <a:effectLst/>
              <a:latin typeface="Verdana" pitchFamily="34" charset="0"/>
              <a:ea typeface="Verdana" pitchFamily="34" charset="0"/>
              <a:cs typeface="Verdana" pitchFamily="34" charset="0"/>
            </a:rPr>
            <a:t>5 Inzet overig personeel </a:t>
          </a:r>
        </a:p>
        <a:p>
          <a:r>
            <a:rPr lang="nl-NL" sz="900">
              <a:solidFill>
                <a:schemeClr val="tx1"/>
              </a:solidFill>
              <a:effectLst/>
              <a:latin typeface="Verdana" pitchFamily="34" charset="0"/>
              <a:ea typeface="Verdana" pitchFamily="34" charset="0"/>
              <a:cs typeface="Verdana" pitchFamily="34" charset="0"/>
            </a:rPr>
            <a:t>In</a:t>
          </a:r>
          <a:r>
            <a:rPr lang="nl-NL" sz="900" baseline="0">
              <a:solidFill>
                <a:schemeClr val="tx1"/>
              </a:solidFill>
              <a:effectLst/>
              <a:latin typeface="Verdana" pitchFamily="34" charset="0"/>
              <a:ea typeface="Verdana" pitchFamily="34" charset="0"/>
              <a:cs typeface="Verdana" pitchFamily="34" charset="0"/>
            </a:rPr>
            <a:t> het tabblad Uitwerking dient aan te worden gegeven welke functies het hier betreft en om hoeveel fte per functie het gaat. </a:t>
          </a:r>
          <a:endParaRPr lang="nl-NL" sz="900">
            <a:solidFill>
              <a:schemeClr val="tx1"/>
            </a:solidFill>
            <a:effectLst/>
            <a:latin typeface="Verdana" pitchFamily="34" charset="0"/>
            <a:ea typeface="Verdana" pitchFamily="34" charset="0"/>
            <a:cs typeface="Verdana" pitchFamily="34" charset="0"/>
          </a:endParaRPr>
        </a:p>
        <a:p>
          <a:endParaRPr lang="nl-NL" sz="900">
            <a:solidFill>
              <a:schemeClr val="tx1"/>
            </a:solidFill>
            <a:effectLst/>
            <a:latin typeface="Verdana" pitchFamily="34" charset="0"/>
            <a:ea typeface="Verdana" pitchFamily="34" charset="0"/>
            <a:cs typeface="Verdana" pitchFamily="34" charset="0"/>
          </a:endParaRPr>
        </a:p>
        <a:p>
          <a:r>
            <a:rPr lang="nl-NL" sz="900" b="1">
              <a:solidFill>
                <a:schemeClr val="tx1"/>
              </a:solidFill>
              <a:effectLst/>
              <a:latin typeface="Verdana" pitchFamily="34" charset="0"/>
              <a:ea typeface="Verdana" pitchFamily="34" charset="0"/>
              <a:cs typeface="Verdana" pitchFamily="34" charset="0"/>
            </a:rPr>
            <a:t>6</a:t>
          </a:r>
          <a:r>
            <a:rPr lang="nl-NL" sz="900" b="1" baseline="0">
              <a:solidFill>
                <a:schemeClr val="tx1"/>
              </a:solidFill>
              <a:effectLst/>
              <a:latin typeface="Verdana" pitchFamily="34" charset="0"/>
              <a:ea typeface="Verdana" pitchFamily="34" charset="0"/>
              <a:cs typeface="Verdana" pitchFamily="34" charset="0"/>
            </a:rPr>
            <a:t> </a:t>
          </a:r>
          <a:r>
            <a:rPr lang="nl-NL" sz="900" b="1">
              <a:solidFill>
                <a:schemeClr val="tx1"/>
              </a:solidFill>
              <a:effectLst/>
              <a:latin typeface="Verdana" pitchFamily="34" charset="0"/>
              <a:ea typeface="Verdana" pitchFamily="34" charset="0"/>
              <a:cs typeface="Verdana" pitchFamily="34" charset="0"/>
            </a:rPr>
            <a:t>Gerealiseerde opbrengsten</a:t>
          </a:r>
        </a:p>
        <a:p>
          <a:r>
            <a:rPr lang="nl-NL" sz="900" b="0">
              <a:effectLst/>
              <a:latin typeface="Verdana" pitchFamily="34" charset="0"/>
              <a:ea typeface="Verdana" pitchFamily="34" charset="0"/>
              <a:cs typeface="Verdana" pitchFamily="34" charset="0"/>
            </a:rPr>
            <a:t>In het tabblad Gegevens</a:t>
          </a:r>
          <a:r>
            <a:rPr lang="nl-NL" sz="900" b="0" baseline="0">
              <a:effectLst/>
              <a:latin typeface="Verdana" pitchFamily="34" charset="0"/>
              <a:ea typeface="Verdana" pitchFamily="34" charset="0"/>
              <a:cs typeface="Verdana" pitchFamily="34" charset="0"/>
            </a:rPr>
            <a:t> 2013:</a:t>
          </a:r>
          <a:endParaRPr lang="nl-NL" sz="900" b="0">
            <a:effectLst/>
            <a:latin typeface="Verdana" pitchFamily="34" charset="0"/>
            <a:ea typeface="Verdana" pitchFamily="34" charset="0"/>
            <a:cs typeface="Verdana" pitchFamily="34" charset="0"/>
          </a:endParaRPr>
        </a:p>
        <a:p>
          <a:r>
            <a:rPr lang="nl-NL" sz="900">
              <a:solidFill>
                <a:schemeClr val="tx1"/>
              </a:solidFill>
              <a:effectLst/>
              <a:latin typeface="Verdana" pitchFamily="34" charset="0"/>
              <a:ea typeface="Verdana" pitchFamily="34" charset="0"/>
              <a:cs typeface="Verdana" pitchFamily="34" charset="0"/>
            </a:rPr>
            <a:t>**Opbrengsten DBC zorgproducten Brandwondenzorg 2013 </a:t>
          </a:r>
        </a:p>
        <a:p>
          <a:r>
            <a:rPr lang="nl-NL" sz="900">
              <a:solidFill>
                <a:schemeClr val="tx1"/>
              </a:solidFill>
              <a:effectLst/>
              <a:latin typeface="Verdana" pitchFamily="34" charset="0"/>
              <a:ea typeface="Verdana" pitchFamily="34" charset="0"/>
              <a:cs typeface="Verdana" pitchFamily="34" charset="0"/>
            </a:rPr>
            <a:t>Op regel 138 staat</a:t>
          </a:r>
          <a:r>
            <a:rPr lang="nl-NL" sz="900" baseline="0">
              <a:solidFill>
                <a:schemeClr val="tx1"/>
              </a:solidFill>
              <a:effectLst/>
              <a:latin typeface="Verdana" pitchFamily="34" charset="0"/>
              <a:ea typeface="Verdana" pitchFamily="34" charset="0"/>
              <a:cs typeface="Verdana" pitchFamily="34" charset="0"/>
            </a:rPr>
            <a:t> het bedrag dat is opgebouwd  uit</a:t>
          </a:r>
          <a:r>
            <a:rPr lang="nl-NL" sz="900">
              <a:solidFill>
                <a:schemeClr val="tx1"/>
              </a:solidFill>
              <a:effectLst/>
              <a:latin typeface="Verdana" pitchFamily="34" charset="0"/>
              <a:ea typeface="Verdana" pitchFamily="34" charset="0"/>
              <a:cs typeface="Verdana" pitchFamily="34" charset="0"/>
            </a:rPr>
            <a:t> de gedeclareerde</a:t>
          </a:r>
          <a:r>
            <a:rPr lang="nl-NL" sz="900" baseline="0">
              <a:solidFill>
                <a:schemeClr val="tx1"/>
              </a:solidFill>
              <a:effectLst/>
              <a:latin typeface="Verdana" pitchFamily="34" charset="0"/>
              <a:ea typeface="Verdana" pitchFamily="34" charset="0"/>
              <a:cs typeface="Verdana" pitchFamily="34" charset="0"/>
            </a:rPr>
            <a:t> opbrengsten van de dbc zorgproducten van jaar t plus de mutatie Onderhanden Werk (OHW). </a:t>
          </a:r>
          <a:endParaRPr lang="nl-NL" sz="900">
            <a:effectLst/>
            <a:latin typeface="Verdana" pitchFamily="34" charset="0"/>
            <a:ea typeface="Verdana" pitchFamily="34" charset="0"/>
            <a:cs typeface="Verdana" pitchFamily="34" charset="0"/>
          </a:endParaRPr>
        </a:p>
        <a:p>
          <a:r>
            <a:rPr lang="nl-NL" sz="900" baseline="0">
              <a:solidFill>
                <a:schemeClr val="tx1"/>
              </a:solidFill>
              <a:effectLst/>
              <a:latin typeface="Verdana" pitchFamily="34" charset="0"/>
              <a:ea typeface="Verdana" pitchFamily="34" charset="0"/>
              <a:cs typeface="Verdana" pitchFamily="34" charset="0"/>
            </a:rPr>
            <a:t>Mutatie OHW = OHW per 31/12/2013 - OHW per 31/12/2012</a:t>
          </a:r>
          <a:br>
            <a:rPr lang="nl-NL" sz="900" baseline="0">
              <a:solidFill>
                <a:schemeClr val="tx1"/>
              </a:solidFill>
              <a:effectLst/>
              <a:latin typeface="Verdana" pitchFamily="34" charset="0"/>
              <a:ea typeface="Verdana" pitchFamily="34" charset="0"/>
              <a:cs typeface="Verdana" pitchFamily="34" charset="0"/>
            </a:rPr>
          </a:br>
          <a:r>
            <a:rPr lang="nl-NL" sz="900" baseline="0">
              <a:solidFill>
                <a:schemeClr val="tx1"/>
              </a:solidFill>
              <a:effectLst/>
              <a:latin typeface="Verdana" pitchFamily="34" charset="0"/>
              <a:ea typeface="Verdana" pitchFamily="34" charset="0"/>
              <a:cs typeface="Verdana" pitchFamily="34" charset="0"/>
            </a:rPr>
            <a:t>Het bedrag op regel 138 is het totale bedrag dat wordt gebruikt om de hoogte van de beschikbaarheidbijdrage te bepalen.  </a:t>
          </a:r>
        </a:p>
        <a:p>
          <a:endParaRPr lang="nl-NL" sz="900" baseline="0">
            <a:solidFill>
              <a:schemeClr val="tx1"/>
            </a:solidFill>
            <a:effectLst/>
            <a:latin typeface="Verdana" pitchFamily="34" charset="0"/>
            <a:ea typeface="Verdana" pitchFamily="34" charset="0"/>
            <a:cs typeface="Verdana" pitchFamily="34" charset="0"/>
          </a:endParaRPr>
        </a:p>
        <a:p>
          <a:r>
            <a:rPr lang="nl-NL" sz="900" baseline="0">
              <a:solidFill>
                <a:schemeClr val="tx1"/>
              </a:solidFill>
              <a:effectLst/>
              <a:latin typeface="Verdana" pitchFamily="34" charset="0"/>
              <a:ea typeface="Verdana" pitchFamily="34" charset="0"/>
              <a:cs typeface="Verdana" pitchFamily="34" charset="0"/>
            </a:rPr>
            <a:t>Tarieven: tarieven bestaan uit een kostendeel en een honorariumdeel. </a:t>
          </a:r>
        </a:p>
        <a:p>
          <a:endParaRPr lang="nl-NL" sz="900" baseline="0">
            <a:solidFill>
              <a:schemeClr val="tx1"/>
            </a:solidFill>
            <a:effectLst/>
            <a:latin typeface="Verdana" pitchFamily="34" charset="0"/>
            <a:ea typeface="Verdana" pitchFamily="34" charset="0"/>
            <a:cs typeface="Verdana" pitchFamily="34" charset="0"/>
          </a:endParaRPr>
        </a:p>
        <a:p>
          <a:r>
            <a:rPr lang="nl-NL" sz="900" baseline="0">
              <a:solidFill>
                <a:schemeClr val="tx1"/>
              </a:solidFill>
              <a:effectLst/>
              <a:latin typeface="Verdana" pitchFamily="34" charset="0"/>
              <a:ea typeface="Verdana" pitchFamily="34" charset="0"/>
              <a:cs typeface="Verdana" pitchFamily="34" charset="0"/>
            </a:rPr>
            <a:t>De opbrengsten worden als volgt uitgevraagd: </a:t>
          </a:r>
        </a:p>
        <a:p>
          <a:r>
            <a:rPr lang="nl-NL" sz="900" baseline="0">
              <a:solidFill>
                <a:schemeClr val="tx1"/>
              </a:solidFill>
              <a:effectLst/>
              <a:latin typeface="Verdana" pitchFamily="34" charset="0"/>
              <a:ea typeface="Verdana" pitchFamily="34" charset="0"/>
              <a:cs typeface="Verdana" pitchFamily="34" charset="0"/>
            </a:rPr>
            <a:t>DBC's die zijn geopend in het jaar 2012 maar zijn gesloten in 2013 worden gewaardeerd tegen het geldende tarief; het tarief uit 2012. Het aantal DBC's dat hier wordt ingevuld wordt vermenigvuldigd met het tarief 2012. </a:t>
          </a:r>
        </a:p>
        <a:p>
          <a:r>
            <a:rPr lang="nl-NL" sz="900" baseline="0">
              <a:solidFill>
                <a:schemeClr val="tx1"/>
              </a:solidFill>
              <a:effectLst/>
              <a:latin typeface="Verdana" pitchFamily="34" charset="0"/>
              <a:ea typeface="Verdana" pitchFamily="34" charset="0"/>
              <a:cs typeface="Verdana" pitchFamily="34" charset="0"/>
            </a:rPr>
            <a:t>DBC's die zijn geopend in het jaar 2013 én gesloten in 2013 worden gewaardeerd tegen het geldende tarief; het tarief uit 2013. Het aantal DBC's dat hier wordt ingevuld wordt vermenigvuldigd met het tarief 2013. </a:t>
          </a:r>
        </a:p>
        <a:p>
          <a:r>
            <a:rPr lang="nl-NL" sz="900" baseline="0">
              <a:solidFill>
                <a:schemeClr val="tx1"/>
              </a:solidFill>
              <a:effectLst/>
              <a:latin typeface="Verdana" pitchFamily="34" charset="0"/>
              <a:ea typeface="Verdana" pitchFamily="34" charset="0"/>
              <a:cs typeface="Verdana" pitchFamily="34" charset="0"/>
            </a:rPr>
            <a:t>I.v.m. een aantal wijzigingen in de DBC DOT tarieven (in het honorariumdeel) in het jaar 2013 is er een uitsplitsing gemaakt. Van 1 januari tot 31 maart 2013 gold een ander honorariumtarief dan van 1 april tot en met 31 december 2013. De aantallen dienen ook naar die periodes te worden gespecificeerd. Hierdoor vindt er een nauwkeurige berekening plaats van de opbrengsten. </a:t>
          </a:r>
        </a:p>
        <a:p>
          <a:endParaRPr lang="nl-NL" sz="900" baseline="0">
            <a:solidFill>
              <a:schemeClr val="tx1"/>
            </a:solidFill>
            <a:effectLst/>
            <a:latin typeface="Verdana" pitchFamily="34" charset="0"/>
            <a:ea typeface="Verdana" pitchFamily="34" charset="0"/>
            <a:cs typeface="Verdana"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nl-NL" sz="900" baseline="0">
              <a:solidFill>
                <a:schemeClr val="tx1"/>
              </a:solidFill>
              <a:effectLst/>
              <a:latin typeface="Verdana" pitchFamily="34" charset="0"/>
              <a:ea typeface="Verdana" pitchFamily="34" charset="0"/>
              <a:cs typeface="Verdana" pitchFamily="34" charset="0"/>
            </a:rPr>
            <a:t>Een dergelijke berekening vindt ook plaats voor de Add-ons IC. Deze producten zijn alleen van toepassing in het jaar 2013. Ook hier is de wijziging in de tarieven van toepassing. De aantallen dienen ook naar die periodes te worden gespecificeerd. Hierdoor vindt er een nauwkeurige berekening plaats van de opbrengsten. </a:t>
          </a:r>
          <a:endParaRPr lang="nl-NL" sz="900">
            <a:effectLst/>
            <a:latin typeface="Verdana" pitchFamily="34" charset="0"/>
            <a:ea typeface="Verdana" pitchFamily="34" charset="0"/>
            <a:cs typeface="Verdana" pitchFamily="34" charset="0"/>
          </a:endParaRPr>
        </a:p>
        <a:p>
          <a:r>
            <a:rPr lang="nl-NL" sz="900" b="0" baseline="0">
              <a:solidFill>
                <a:schemeClr val="tx1"/>
              </a:solidFill>
              <a:effectLst/>
              <a:latin typeface="Verdana" pitchFamily="34" charset="0"/>
              <a:ea typeface="Verdana" pitchFamily="34" charset="0"/>
              <a:cs typeface="Verdana" pitchFamily="34" charset="0"/>
            </a:rPr>
            <a:t>Het betreft hier de som van de opbrengsten voor alle Add-ons IC die in combinatie met één van de DOT-producten Brandwondenzorg zijn gedeclareerd. </a:t>
          </a:r>
          <a:endParaRPr lang="nl-NL" sz="900" b="0">
            <a:solidFill>
              <a:schemeClr val="tx1"/>
            </a:solidFill>
            <a:effectLst/>
            <a:latin typeface="Verdana" pitchFamily="34" charset="0"/>
            <a:ea typeface="Verdana" pitchFamily="34" charset="0"/>
            <a:cs typeface="Verdana" pitchFamily="34" charset="0"/>
          </a:endParaRPr>
        </a:p>
        <a:p>
          <a:endParaRPr lang="nl-NL" sz="900" b="1">
            <a:solidFill>
              <a:schemeClr val="tx1"/>
            </a:solidFill>
            <a:effectLst/>
            <a:latin typeface="Verdana" pitchFamily="34" charset="0"/>
            <a:ea typeface="Verdana" pitchFamily="34" charset="0"/>
            <a:cs typeface="Verdana" pitchFamily="34" charset="0"/>
          </a:endParaRPr>
        </a:p>
        <a:p>
          <a:r>
            <a:rPr lang="nl-NL" sz="900" b="1">
              <a:solidFill>
                <a:schemeClr val="tx1"/>
              </a:solidFill>
              <a:effectLst/>
              <a:latin typeface="Verdana" pitchFamily="34" charset="0"/>
              <a:ea typeface="Verdana" pitchFamily="34" charset="0"/>
              <a:cs typeface="Verdana" pitchFamily="34" charset="0"/>
            </a:rPr>
            <a:t>7.1 Personele kosten</a:t>
          </a:r>
          <a:endParaRPr lang="nl-NL" sz="900">
            <a:effectLst/>
            <a:latin typeface="Verdana" pitchFamily="34" charset="0"/>
            <a:ea typeface="Verdana" pitchFamily="34" charset="0"/>
            <a:cs typeface="Verdana" pitchFamily="34" charset="0"/>
          </a:endParaRPr>
        </a:p>
        <a:p>
          <a:r>
            <a:rPr lang="nl-NL" sz="900">
              <a:solidFill>
                <a:schemeClr val="tx1"/>
              </a:solidFill>
              <a:effectLst/>
              <a:latin typeface="Verdana" pitchFamily="34" charset="0"/>
              <a:ea typeface="Verdana" pitchFamily="34" charset="0"/>
              <a:cs typeface="Verdana" pitchFamily="34" charset="0"/>
            </a:rPr>
            <a:t>In deze post moeten de opleidingskosten worden uitgezonderd. Deze kosten dienen opgenomen te worden bij</a:t>
          </a:r>
          <a:r>
            <a:rPr lang="nl-NL" sz="900" baseline="0">
              <a:solidFill>
                <a:schemeClr val="tx1"/>
              </a:solidFill>
              <a:effectLst/>
              <a:latin typeface="Verdana" pitchFamily="34" charset="0"/>
              <a:ea typeface="Verdana" pitchFamily="34" charset="0"/>
              <a:cs typeface="Verdana" pitchFamily="34" charset="0"/>
            </a:rPr>
            <a:t> 'Opleidingskosten' </a:t>
          </a:r>
          <a:r>
            <a:rPr lang="nl-NL" sz="900">
              <a:solidFill>
                <a:schemeClr val="tx1"/>
              </a:solidFill>
              <a:effectLst/>
              <a:latin typeface="Verdana" pitchFamily="34" charset="0"/>
              <a:ea typeface="Verdana" pitchFamily="34" charset="0"/>
              <a:cs typeface="Verdana" pitchFamily="34" charset="0"/>
            </a:rPr>
            <a:t>onder de post 7.3.</a:t>
          </a:r>
          <a:endParaRPr lang="nl-NL" sz="900">
            <a:effectLst/>
            <a:latin typeface="Verdana" pitchFamily="34" charset="0"/>
            <a:ea typeface="Verdana" pitchFamily="34" charset="0"/>
            <a:cs typeface="Verdana" pitchFamily="34" charset="0"/>
          </a:endParaRPr>
        </a:p>
        <a:p>
          <a:endParaRPr lang="nl-NL" sz="900" b="1">
            <a:solidFill>
              <a:srgbClr val="FF0000"/>
            </a:solidFill>
            <a:effectLst/>
            <a:latin typeface="Verdana" pitchFamily="34" charset="0"/>
            <a:ea typeface="Verdana" pitchFamily="34" charset="0"/>
            <a:cs typeface="Verdana" pitchFamily="34" charset="0"/>
          </a:endParaRPr>
        </a:p>
        <a:p>
          <a:r>
            <a:rPr lang="nl-NL" sz="900" b="1">
              <a:solidFill>
                <a:sysClr val="windowText" lastClr="000000"/>
              </a:solidFill>
              <a:effectLst/>
              <a:latin typeface="Verdana" pitchFamily="34" charset="0"/>
              <a:ea typeface="Verdana" pitchFamily="34" charset="0"/>
              <a:cs typeface="Verdana" pitchFamily="34" charset="0"/>
            </a:rPr>
            <a:t>7.1 Kosten voor inzet</a:t>
          </a:r>
          <a:r>
            <a:rPr lang="nl-NL" sz="900" b="1" baseline="0">
              <a:solidFill>
                <a:sysClr val="windowText" lastClr="000000"/>
              </a:solidFill>
              <a:effectLst/>
              <a:latin typeface="Verdana" pitchFamily="34" charset="0"/>
              <a:ea typeface="Verdana" pitchFamily="34" charset="0"/>
              <a:cs typeface="Verdana" pitchFamily="34" charset="0"/>
            </a:rPr>
            <a:t> vrijgevestigd medisch specialisten</a:t>
          </a:r>
          <a:endParaRPr lang="nl-NL" sz="900" b="1">
            <a:solidFill>
              <a:sysClr val="windowText" lastClr="000000"/>
            </a:solidFill>
            <a:effectLst/>
            <a:latin typeface="Verdana" pitchFamily="34" charset="0"/>
            <a:ea typeface="Verdana" pitchFamily="34" charset="0"/>
            <a:cs typeface="Verdana" pitchFamily="34" charset="0"/>
          </a:endParaRPr>
        </a:p>
        <a:p>
          <a:r>
            <a:rPr lang="nl-NL" sz="900" b="0">
              <a:solidFill>
                <a:sysClr val="windowText" lastClr="000000"/>
              </a:solidFill>
              <a:effectLst/>
              <a:latin typeface="Verdana" pitchFamily="34" charset="0"/>
              <a:ea typeface="Verdana" pitchFamily="34" charset="0"/>
              <a:cs typeface="Verdana" pitchFamily="34" charset="0"/>
            </a:rPr>
            <a:t>In het tabblad Uitwerking </a:t>
          </a:r>
          <a:r>
            <a:rPr lang="nl-NL" sz="900" b="0" baseline="0">
              <a:solidFill>
                <a:sysClr val="windowText" lastClr="000000"/>
              </a:solidFill>
              <a:effectLst/>
              <a:latin typeface="Verdana" pitchFamily="34" charset="0"/>
              <a:ea typeface="Verdana" pitchFamily="34" charset="0"/>
              <a:cs typeface="Verdana" pitchFamily="34" charset="0"/>
            </a:rPr>
            <a:t>dient te worden uitgewerkt welke kosten de instelling heeft gemaakt voor de inzet van de vrijgevestigd medisch specialisten, honoraria uitgezonderd. In het vak 'toelichting' dient de berekening te worden ingevuld.  </a:t>
          </a:r>
          <a:endParaRPr lang="nl-NL" sz="900" b="0">
            <a:solidFill>
              <a:sysClr val="windowText" lastClr="000000"/>
            </a:solidFill>
            <a:effectLst/>
            <a:latin typeface="Verdana" pitchFamily="34" charset="0"/>
            <a:ea typeface="Verdana" pitchFamily="34" charset="0"/>
            <a:cs typeface="Verdana" pitchFamily="34" charset="0"/>
          </a:endParaRPr>
        </a:p>
        <a:p>
          <a:endParaRPr lang="nl-NL" sz="900" b="1">
            <a:solidFill>
              <a:srgbClr val="FF0000"/>
            </a:solidFill>
            <a:effectLst/>
            <a:latin typeface="Verdana" pitchFamily="34" charset="0"/>
            <a:ea typeface="Verdana" pitchFamily="34" charset="0"/>
            <a:cs typeface="Verdana" pitchFamily="34" charset="0"/>
          </a:endParaRPr>
        </a:p>
        <a:p>
          <a:r>
            <a:rPr lang="nl-NL" sz="900" b="1" baseline="0">
              <a:solidFill>
                <a:sysClr val="windowText" lastClr="000000"/>
              </a:solidFill>
              <a:effectLst/>
              <a:latin typeface="Verdana" pitchFamily="34" charset="0"/>
              <a:ea typeface="Verdana" pitchFamily="34" charset="0"/>
              <a:cs typeface="Verdana" pitchFamily="34" charset="0"/>
            </a:rPr>
            <a:t>7.1 Overig personeel</a:t>
          </a:r>
        </a:p>
        <a:p>
          <a:r>
            <a:rPr lang="nl-NL" sz="900" b="0">
              <a:solidFill>
                <a:sysClr val="windowText" lastClr="000000"/>
              </a:solidFill>
              <a:effectLst/>
              <a:latin typeface="Verdana" pitchFamily="34" charset="0"/>
              <a:ea typeface="Verdana" pitchFamily="34" charset="0"/>
              <a:cs typeface="Verdana" pitchFamily="34" charset="0"/>
            </a:rPr>
            <a:t>In het tabblad</a:t>
          </a:r>
          <a:r>
            <a:rPr lang="nl-NL" sz="900" b="0" baseline="0">
              <a:solidFill>
                <a:sysClr val="windowText" lastClr="000000"/>
              </a:solidFill>
              <a:effectLst/>
              <a:latin typeface="Verdana" pitchFamily="34" charset="0"/>
              <a:ea typeface="Verdana" pitchFamily="34" charset="0"/>
              <a:cs typeface="Verdana" pitchFamily="34" charset="0"/>
            </a:rPr>
            <a:t> Uitwerking dient aan te worden gegeven om welk personeel het hier gaat, hoeveel fte er wordt toegerekend aan de gespecialiseerde brandwondenzorg en de uitsplitsing tussen salariskosten en werkgeverslasten. </a:t>
          </a:r>
          <a:endParaRPr lang="nl-NL" sz="900" b="0">
            <a:solidFill>
              <a:sysClr val="windowText" lastClr="000000"/>
            </a:solidFill>
            <a:effectLst/>
            <a:latin typeface="Verdana" pitchFamily="34" charset="0"/>
            <a:ea typeface="Verdana" pitchFamily="34" charset="0"/>
            <a:cs typeface="Verdana" pitchFamily="34" charset="0"/>
          </a:endParaRPr>
        </a:p>
        <a:p>
          <a:endParaRPr lang="nl-NL" sz="900" b="1">
            <a:solidFill>
              <a:sysClr val="windowText" lastClr="000000"/>
            </a:solidFill>
            <a:effectLst/>
            <a:latin typeface="Verdana" pitchFamily="34" charset="0"/>
            <a:ea typeface="Verdana" pitchFamily="34" charset="0"/>
            <a:cs typeface="Verdana" pitchFamily="34" charset="0"/>
          </a:endParaRPr>
        </a:p>
        <a:p>
          <a:r>
            <a:rPr lang="nl-NL" sz="900" b="1">
              <a:solidFill>
                <a:sysClr val="windowText" lastClr="000000"/>
              </a:solidFill>
              <a:effectLst/>
              <a:latin typeface="Verdana" pitchFamily="34" charset="0"/>
              <a:ea typeface="Verdana" pitchFamily="34" charset="0"/>
              <a:cs typeface="Verdana" pitchFamily="34" charset="0"/>
            </a:rPr>
            <a:t>7.2</a:t>
          </a:r>
          <a:r>
            <a:rPr lang="nl-NL" sz="900" b="1" baseline="0">
              <a:solidFill>
                <a:sysClr val="windowText" lastClr="000000"/>
              </a:solidFill>
              <a:effectLst/>
              <a:latin typeface="Verdana" pitchFamily="34" charset="0"/>
              <a:ea typeface="Verdana" pitchFamily="34" charset="0"/>
              <a:cs typeface="Verdana" pitchFamily="34" charset="0"/>
            </a:rPr>
            <a:t> </a:t>
          </a:r>
          <a:r>
            <a:rPr lang="nl-NL" sz="900" b="1">
              <a:solidFill>
                <a:sysClr val="windowText" lastClr="000000"/>
              </a:solidFill>
              <a:effectLst/>
              <a:latin typeface="Verdana" pitchFamily="34" charset="0"/>
              <a:ea typeface="Verdana" pitchFamily="34" charset="0"/>
              <a:cs typeface="Verdana" pitchFamily="34" charset="0"/>
            </a:rPr>
            <a:t>Kapitaallasten</a:t>
          </a:r>
        </a:p>
        <a:p>
          <a:r>
            <a:rPr lang="nl-NL" sz="900" b="0">
              <a:solidFill>
                <a:sysClr val="windowText" lastClr="000000"/>
              </a:solidFill>
              <a:effectLst/>
              <a:latin typeface="Verdana" pitchFamily="34" charset="0"/>
              <a:ea typeface="Verdana" pitchFamily="34" charset="0"/>
              <a:cs typeface="Verdana" pitchFamily="34" charset="0"/>
            </a:rPr>
            <a:t>In het tabblad</a:t>
          </a:r>
          <a:r>
            <a:rPr lang="nl-NL" sz="900" b="0" baseline="0">
              <a:solidFill>
                <a:sysClr val="windowText" lastClr="000000"/>
              </a:solidFill>
              <a:effectLst/>
              <a:latin typeface="Verdana" pitchFamily="34" charset="0"/>
              <a:ea typeface="Verdana" pitchFamily="34" charset="0"/>
              <a:cs typeface="Verdana" pitchFamily="34" charset="0"/>
            </a:rPr>
            <a:t> Uitwerking dient aan te worden gegeven hoe de kapitaallasten worden toegerekend aan de gespecialiseerde brandwondenzorg. Ook dient de gehanteerde verdeelsleutel te worden aangegeven.</a:t>
          </a:r>
          <a:endParaRPr lang="nl-NL" sz="900" b="0">
            <a:solidFill>
              <a:sysClr val="windowText" lastClr="000000"/>
            </a:solidFill>
            <a:effectLst/>
            <a:latin typeface="Verdana" pitchFamily="34" charset="0"/>
            <a:ea typeface="Verdana" pitchFamily="34" charset="0"/>
            <a:cs typeface="Verdana" pitchFamily="34" charset="0"/>
          </a:endParaRPr>
        </a:p>
        <a:p>
          <a:endParaRPr lang="nl-NL" sz="900" b="1">
            <a:solidFill>
              <a:sysClr val="windowText" lastClr="000000"/>
            </a:solidFill>
            <a:effectLst/>
            <a:latin typeface="Verdana" pitchFamily="34" charset="0"/>
            <a:ea typeface="Verdana" pitchFamily="34" charset="0"/>
            <a:cs typeface="Verdana" pitchFamily="34" charset="0"/>
          </a:endParaRPr>
        </a:p>
        <a:p>
          <a:r>
            <a:rPr lang="nl-NL" sz="900" b="1" baseline="0">
              <a:solidFill>
                <a:sysClr val="windowText" lastClr="000000"/>
              </a:solidFill>
              <a:effectLst/>
              <a:latin typeface="Verdana" pitchFamily="34" charset="0"/>
              <a:ea typeface="Verdana" pitchFamily="34" charset="0"/>
              <a:cs typeface="Verdana" pitchFamily="34" charset="0"/>
            </a:rPr>
            <a:t>7.3 Directe overige kosten &amp; 7 Indirecte kosten</a:t>
          </a:r>
          <a:endParaRPr lang="nl-NL" sz="900">
            <a:solidFill>
              <a:sysClr val="windowText" lastClr="000000"/>
            </a:solidFill>
            <a:effectLst/>
            <a:latin typeface="Verdana" pitchFamily="34" charset="0"/>
            <a:ea typeface="Verdana" pitchFamily="34" charset="0"/>
            <a:cs typeface="Verdana" pitchFamily="34" charset="0"/>
          </a:endParaRPr>
        </a:p>
        <a:p>
          <a:r>
            <a:rPr lang="nl-NL" sz="900">
              <a:solidFill>
                <a:sysClr val="windowText" lastClr="000000"/>
              </a:solidFill>
              <a:effectLst/>
              <a:latin typeface="Verdana" pitchFamily="34" charset="0"/>
              <a:ea typeface="Verdana" pitchFamily="34" charset="0"/>
              <a:cs typeface="Verdana" pitchFamily="34" charset="0"/>
            </a:rPr>
            <a:t>In het tabblad Uitwerking dient aan te worden gegeven welke kosten de instelling heeft gemaakt. Voor iedere kostenpost dient het bedrag zoveel mogelijk te worden uitgesplitst naar sub-kostenposten.</a:t>
          </a:r>
        </a:p>
        <a:p>
          <a:r>
            <a:rPr lang="nl-NL" sz="900">
              <a:solidFill>
                <a:sysClr val="windowText" lastClr="000000"/>
              </a:solidFill>
              <a:effectLst/>
              <a:latin typeface="Verdana" pitchFamily="34" charset="0"/>
              <a:ea typeface="Verdana" pitchFamily="34" charset="0"/>
              <a:cs typeface="Verdana" pitchFamily="34" charset="0"/>
            </a:rPr>
            <a:t> </a:t>
          </a:r>
        </a:p>
        <a:p>
          <a:r>
            <a:rPr lang="nl-NL" sz="900">
              <a:solidFill>
                <a:sysClr val="windowText" lastClr="000000"/>
              </a:solidFill>
              <a:effectLst/>
              <a:latin typeface="Verdana" pitchFamily="34" charset="0"/>
              <a:ea typeface="Verdana" pitchFamily="34" charset="0"/>
              <a:cs typeface="Verdana" pitchFamily="34" charset="0"/>
            </a:rPr>
            <a:t>Voor iedere sub-kostenpost dient te worden aangegeven welke kosten hieronder vallen. Daarnaast moet inzicht worden</a:t>
          </a:r>
          <a:r>
            <a:rPr lang="nl-NL" sz="900" baseline="0">
              <a:solidFill>
                <a:sysClr val="windowText" lastClr="000000"/>
              </a:solidFill>
              <a:effectLst/>
              <a:latin typeface="Verdana" pitchFamily="34" charset="0"/>
              <a:ea typeface="Verdana" pitchFamily="34" charset="0"/>
              <a:cs typeface="Verdana" pitchFamily="34" charset="0"/>
            </a:rPr>
            <a:t> </a:t>
          </a:r>
          <a:r>
            <a:rPr lang="nl-NL" sz="900">
              <a:solidFill>
                <a:sysClr val="windowText" lastClr="000000"/>
              </a:solidFill>
              <a:effectLst/>
              <a:latin typeface="Verdana" pitchFamily="34" charset="0"/>
              <a:ea typeface="Verdana" pitchFamily="34" charset="0"/>
              <a:cs typeface="Verdana" pitchFamily="34" charset="0"/>
            </a:rPr>
            <a:t>verschaft in de aard van de kosten, (voor) wie de kosten (gemaakt worden) maken, hoe vaak de kosten voor zijn</a:t>
          </a:r>
          <a:r>
            <a:rPr lang="nl-NL" sz="900" baseline="0">
              <a:solidFill>
                <a:sysClr val="windowText" lastClr="000000"/>
              </a:solidFill>
              <a:effectLst/>
              <a:latin typeface="Verdana" pitchFamily="34" charset="0"/>
              <a:ea typeface="Verdana" pitchFamily="34" charset="0"/>
              <a:cs typeface="Verdana" pitchFamily="34" charset="0"/>
            </a:rPr>
            <a:t> gek</a:t>
          </a:r>
          <a:r>
            <a:rPr lang="nl-NL" sz="900">
              <a:solidFill>
                <a:sysClr val="windowText" lastClr="000000"/>
              </a:solidFill>
              <a:effectLst/>
              <a:latin typeface="Verdana" pitchFamily="34" charset="0"/>
              <a:ea typeface="Verdana" pitchFamily="34" charset="0"/>
              <a:cs typeface="Verdana" pitchFamily="34" charset="0"/>
            </a:rPr>
            <a:t>omen en tegen welk tarief. In geval van</a:t>
          </a:r>
          <a:r>
            <a:rPr lang="nl-NL" sz="900" baseline="0">
              <a:solidFill>
                <a:sysClr val="windowText" lastClr="000000"/>
              </a:solidFill>
              <a:effectLst/>
              <a:latin typeface="Verdana" pitchFamily="34" charset="0"/>
              <a:ea typeface="Verdana" pitchFamily="34" charset="0"/>
              <a:cs typeface="Verdana" pitchFamily="34" charset="0"/>
            </a:rPr>
            <a:t> een toerekening (bijvoorbeeld bij de kapitaallasten) geeft u aan welke verdeelsleutels worden gehanteerd. </a:t>
          </a:r>
          <a:endParaRPr lang="nl-NL" sz="900">
            <a:solidFill>
              <a:sysClr val="windowText" lastClr="000000"/>
            </a:solidFill>
            <a:effectLst/>
            <a:latin typeface="Verdana" pitchFamily="34" charset="0"/>
            <a:ea typeface="Verdana" pitchFamily="34" charset="0"/>
            <a:cs typeface="Verdana" pitchFamily="34" charset="0"/>
          </a:endParaRPr>
        </a:p>
        <a:p>
          <a:endParaRPr lang="nl-NL" sz="900">
            <a:solidFill>
              <a:sysClr val="windowText" lastClr="000000"/>
            </a:solidFill>
            <a:effectLst/>
            <a:latin typeface="Verdana" pitchFamily="34" charset="0"/>
            <a:ea typeface="Verdana" pitchFamily="34" charset="0"/>
            <a:cs typeface="Verdana" pitchFamily="34" charset="0"/>
          </a:endParaRPr>
        </a:p>
      </xdr:txBody>
    </xdr:sp>
    <xdr:clientData/>
  </xdr:oneCellAnchor>
</xdr:wsDr>
</file>

<file path=xl/theme/theme1.xml><?xml version="1.0" encoding="utf-8"?>
<a:theme xmlns:a="http://schemas.openxmlformats.org/drawingml/2006/main" name="Office-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oleObject" Target="../embeddings/oleObject3.bin"/><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oleObject" Target="../embeddings/oleObject4.bin"/><Relationship Id="rId7" Type="http://schemas.openxmlformats.org/officeDocument/2006/relationships/ctrlProp" Target="../ctrlProps/ctrlProp3.xml"/><Relationship Id="rId2" Type="http://schemas.openxmlformats.org/officeDocument/2006/relationships/vmlDrawing" Target="../drawings/vmlDrawing5.vml"/><Relationship Id="rId1" Type="http://schemas.openxmlformats.org/officeDocument/2006/relationships/printerSettings" Target="../printerSettings/printerSettings5.bin"/><Relationship Id="rId6" Type="http://schemas.openxmlformats.org/officeDocument/2006/relationships/ctrlProp" Target="../ctrlProps/ctrlProp2.xml"/><Relationship Id="rId10" Type="http://schemas.openxmlformats.org/officeDocument/2006/relationships/ctrlProp" Target="../ctrlProps/ctrlProp6.xml"/><Relationship Id="rId9"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2.xml"/><Relationship Id="rId1" Type="http://schemas.openxmlformats.org/officeDocument/2006/relationships/printerSettings" Target="../printerSettings/printerSettings6.bin"/><Relationship Id="rId4" Type="http://schemas.openxmlformats.org/officeDocument/2006/relationships/oleObject" Target="../embeddings/oleObject5.bin"/></Relationships>
</file>

<file path=xl/worksheets/sheet1.xml><?xml version="1.0" encoding="utf-8"?>
<worksheet xmlns="http://schemas.openxmlformats.org/spreadsheetml/2006/main" xmlns:r="http://schemas.openxmlformats.org/officeDocument/2006/relationships">
  <sheetPr codeName="Blad1">
    <pageSetUpPr autoPageBreaks="0"/>
  </sheetPr>
  <dimension ref="A1:AB272"/>
  <sheetViews>
    <sheetView showGridLines="0" showZeros="0" tabSelected="1" showOutlineSymbols="0" view="pageBreakPreview" zoomScaleNormal="100" zoomScaleSheetLayoutView="100" workbookViewId="0">
      <selection activeCell="N10" sqref="N10"/>
    </sheetView>
  </sheetViews>
  <sheetFormatPr defaultRowHeight="11.25"/>
  <cols>
    <col min="1" max="1" width="4.42578125" style="2" customWidth="1"/>
    <col min="2" max="2" width="6" style="2" customWidth="1"/>
    <col min="3" max="3" width="10.140625" style="2" customWidth="1"/>
    <col min="4" max="4" width="14.85546875" style="2" customWidth="1"/>
    <col min="5" max="5" width="5.85546875" style="2" customWidth="1"/>
    <col min="6" max="6" width="7.7109375" style="3" customWidth="1"/>
    <col min="7" max="7" width="10.28515625" style="2" customWidth="1"/>
    <col min="8" max="8" width="3.85546875" style="2" customWidth="1"/>
    <col min="9" max="9" width="10.85546875" style="2" customWidth="1"/>
    <col min="10" max="10" width="13.28515625" style="2" customWidth="1"/>
    <col min="11" max="11" width="1.7109375" style="2" customWidth="1"/>
    <col min="12" max="12" width="9.140625" style="2"/>
    <col min="13" max="13" width="15" style="2" customWidth="1"/>
    <col min="14" max="14" width="17.42578125" style="2" customWidth="1"/>
    <col min="15" max="16384" width="9.140625" style="2"/>
  </cols>
  <sheetData>
    <row r="1" spans="1:16" ht="5.25" customHeight="1">
      <c r="C1" s="3"/>
      <c r="D1" s="3"/>
      <c r="E1" s="3"/>
    </row>
    <row r="2" spans="1:16" ht="18">
      <c r="A2" s="119" t="s">
        <v>78</v>
      </c>
      <c r="B2" s="119"/>
      <c r="C2" s="120"/>
      <c r="D2" s="120"/>
      <c r="E2" s="120"/>
      <c r="F2" s="121"/>
      <c r="G2" s="120"/>
      <c r="H2" s="120"/>
      <c r="I2" s="119"/>
    </row>
    <row r="3" spans="1:16" ht="18">
      <c r="A3" s="119" t="s">
        <v>22</v>
      </c>
      <c r="B3" s="119"/>
      <c r="C3" s="120"/>
      <c r="D3" s="120"/>
      <c r="E3" s="120"/>
      <c r="F3" s="121"/>
      <c r="G3" s="120"/>
      <c r="H3" s="120"/>
      <c r="I3" s="119"/>
    </row>
    <row r="4" spans="1:16" ht="22.5" customHeight="1">
      <c r="A4" s="245"/>
      <c r="B4" s="246"/>
      <c r="C4" s="246"/>
      <c r="D4" s="246"/>
      <c r="E4" s="246"/>
      <c r="F4" s="246"/>
      <c r="G4" s="246"/>
      <c r="H4" s="246"/>
      <c r="I4" s="4"/>
      <c r="K4" s="4"/>
      <c r="L4" s="4"/>
      <c r="M4" s="4"/>
      <c r="N4" s="4"/>
    </row>
    <row r="5" spans="1:16" ht="43.5" customHeight="1">
      <c r="A5" s="247"/>
      <c r="B5" s="248"/>
      <c r="C5" s="248"/>
      <c r="D5" s="248"/>
      <c r="E5" s="248"/>
      <c r="F5" s="248"/>
      <c r="G5" s="248"/>
      <c r="H5" s="248"/>
      <c r="I5" s="248"/>
      <c r="J5" s="248"/>
      <c r="K5" s="4"/>
      <c r="L5" s="4"/>
      <c r="N5" s="5"/>
      <c r="O5" s="6"/>
      <c r="P5" s="6"/>
    </row>
    <row r="6" spans="1:16" ht="14.25" customHeight="1">
      <c r="A6" s="116"/>
      <c r="B6" s="117"/>
      <c r="C6" s="117"/>
      <c r="D6" s="117"/>
      <c r="E6" s="117"/>
      <c r="F6" s="117"/>
      <c r="G6" s="117"/>
      <c r="H6" s="117"/>
      <c r="I6" s="117"/>
      <c r="J6" s="117"/>
      <c r="K6" s="4"/>
      <c r="L6" s="4"/>
      <c r="N6" s="5"/>
      <c r="O6" s="6"/>
      <c r="P6" s="6"/>
    </row>
    <row r="7" spans="1:16" ht="12.6" customHeight="1">
      <c r="A7" s="249" t="s">
        <v>12</v>
      </c>
      <c r="B7" s="249"/>
      <c r="C7" s="250"/>
      <c r="D7" s="250"/>
      <c r="E7" s="36" t="s">
        <v>1</v>
      </c>
      <c r="F7" s="9" t="s">
        <v>2</v>
      </c>
      <c r="G7" s="5"/>
      <c r="H7" s="5"/>
      <c r="I7" s="4"/>
      <c r="J7" s="8" t="s">
        <v>0</v>
      </c>
    </row>
    <row r="8" spans="1:16" s="12" customFormat="1" ht="12.6" customHeight="1">
      <c r="A8" s="254" t="s">
        <v>13</v>
      </c>
      <c r="B8" s="255"/>
      <c r="C8" s="255"/>
      <c r="D8" s="229"/>
      <c r="E8" s="77" t="s">
        <v>64</v>
      </c>
      <c r="F8" s="1"/>
      <c r="G8" s="11"/>
      <c r="H8" s="5"/>
      <c r="I8" s="4"/>
      <c r="J8" s="10" t="s">
        <v>3</v>
      </c>
      <c r="K8" s="251" t="s">
        <v>145</v>
      </c>
      <c r="L8" s="252"/>
      <c r="M8" s="253"/>
    </row>
    <row r="9" spans="1:16" s="12" customFormat="1" ht="12.6" customHeight="1">
      <c r="A9" s="13" t="s">
        <v>16</v>
      </c>
      <c r="B9" s="7"/>
      <c r="C9" s="7"/>
      <c r="D9" s="14"/>
      <c r="E9" s="235"/>
      <c r="F9" s="236"/>
      <c r="G9" s="5"/>
      <c r="H9" s="5"/>
      <c r="I9" s="4"/>
      <c r="J9" s="10" t="s">
        <v>14</v>
      </c>
      <c r="K9" s="232">
        <v>2</v>
      </c>
      <c r="L9" s="233"/>
      <c r="M9" s="234"/>
    </row>
    <row r="10" spans="1:16" s="12" customFormat="1" ht="12.6" customHeight="1">
      <c r="A10" s="225" t="s">
        <v>103</v>
      </c>
      <c r="B10" s="226"/>
      <c r="C10" s="226"/>
      <c r="D10" s="227"/>
      <c r="E10" s="4"/>
      <c r="F10" s="5"/>
      <c r="G10" s="4"/>
      <c r="H10" s="4"/>
      <c r="I10" s="4"/>
    </row>
    <row r="11" spans="1:16" s="12" customFormat="1" ht="8.25" customHeight="1">
      <c r="A11" s="97"/>
      <c r="B11" s="97"/>
      <c r="C11" s="98"/>
      <c r="D11" s="99"/>
      <c r="E11" s="99"/>
      <c r="F11" s="99"/>
      <c r="G11" s="100"/>
      <c r="H11" s="99"/>
      <c r="I11" s="101"/>
      <c r="J11" s="97"/>
      <c r="K11" s="97"/>
      <c r="L11" s="97"/>
      <c r="M11" s="97"/>
      <c r="O11" s="2"/>
    </row>
    <row r="12" spans="1:16" s="12" customFormat="1" ht="4.5" customHeight="1">
      <c r="A12" s="102"/>
      <c r="B12" s="102"/>
      <c r="C12" s="103"/>
      <c r="D12" s="103"/>
      <c r="E12" s="103"/>
      <c r="F12" s="101"/>
      <c r="G12" s="101"/>
      <c r="H12" s="101"/>
      <c r="I12" s="101"/>
      <c r="J12" s="101"/>
      <c r="K12" s="101"/>
      <c r="L12" s="101"/>
      <c r="M12" s="101"/>
      <c r="N12" s="3"/>
      <c r="O12" s="2"/>
    </row>
    <row r="13" spans="1:16" s="12" customFormat="1" ht="12" customHeight="1">
      <c r="A13" s="207" t="s">
        <v>15</v>
      </c>
      <c r="B13" s="208"/>
      <c r="C13" s="208"/>
      <c r="D13" s="208"/>
      <c r="E13" s="209"/>
      <c r="F13" s="209"/>
      <c r="G13" s="209"/>
      <c r="H13" s="209"/>
      <c r="I13" s="209"/>
      <c r="J13" s="210"/>
      <c r="K13" s="210"/>
      <c r="L13" s="210"/>
      <c r="M13" s="211"/>
      <c r="N13" s="3"/>
      <c r="O13" s="3"/>
    </row>
    <row r="14" spans="1:16" s="12" customFormat="1" ht="7.5" customHeight="1">
      <c r="B14" s="3"/>
      <c r="C14" s="212"/>
      <c r="D14" s="212"/>
      <c r="E14" s="3"/>
      <c r="F14" s="3"/>
      <c r="G14" s="3"/>
      <c r="H14" s="3"/>
      <c r="I14" s="3"/>
      <c r="J14" s="5"/>
      <c r="K14" s="5"/>
      <c r="L14" s="5"/>
      <c r="M14" s="213"/>
      <c r="N14" s="3"/>
      <c r="O14" s="3"/>
    </row>
    <row r="15" spans="1:16" s="12" customFormat="1" ht="12.6" customHeight="1">
      <c r="A15" s="214"/>
      <c r="B15" s="3"/>
      <c r="C15" s="241" t="s">
        <v>48</v>
      </c>
      <c r="D15" s="241"/>
      <c r="E15" s="241"/>
      <c r="F15" s="241"/>
      <c r="G15" s="241"/>
      <c r="H15" s="241"/>
      <c r="I15" s="241"/>
      <c r="J15" s="241"/>
      <c r="K15" s="241"/>
      <c r="L15" s="241"/>
      <c r="M15" s="242"/>
      <c r="N15" s="3"/>
      <c r="O15" s="2"/>
    </row>
    <row r="16" spans="1:16" s="12" customFormat="1" ht="12.6" customHeight="1">
      <c r="A16" s="214"/>
      <c r="B16" s="3"/>
      <c r="C16" s="243"/>
      <c r="D16" s="243"/>
      <c r="E16" s="243"/>
      <c r="F16" s="243"/>
      <c r="G16" s="243"/>
      <c r="H16" s="243"/>
      <c r="I16" s="243"/>
      <c r="J16" s="243"/>
      <c r="K16" s="243"/>
      <c r="L16" s="243"/>
      <c r="M16" s="244"/>
      <c r="N16" s="3"/>
      <c r="O16" s="2"/>
    </row>
    <row r="17" spans="1:22" s="12" customFormat="1" ht="12.6" customHeight="1">
      <c r="A17" s="214"/>
      <c r="B17" s="3"/>
      <c r="C17" s="230" t="s">
        <v>20</v>
      </c>
      <c r="D17" s="230"/>
      <c r="E17" s="230"/>
      <c r="F17" s="230"/>
      <c r="G17" s="230"/>
      <c r="H17" s="230"/>
      <c r="I17" s="230"/>
      <c r="J17" s="230"/>
      <c r="K17" s="230"/>
      <c r="L17" s="5"/>
      <c r="M17" s="213"/>
      <c r="N17" s="3"/>
      <c r="O17" s="2"/>
    </row>
    <row r="18" spans="1:22" s="12" customFormat="1" ht="12.6" customHeight="1">
      <c r="A18" s="214"/>
      <c r="B18" s="3"/>
      <c r="C18" s="230"/>
      <c r="D18" s="230"/>
      <c r="E18" s="230"/>
      <c r="F18" s="230"/>
      <c r="G18" s="230"/>
      <c r="H18" s="230"/>
      <c r="I18" s="230"/>
      <c r="J18" s="230"/>
      <c r="K18" s="230"/>
      <c r="L18" s="5"/>
      <c r="M18" s="213"/>
      <c r="N18" s="3"/>
      <c r="O18" s="2"/>
    </row>
    <row r="19" spans="1:22" ht="12.6" customHeight="1">
      <c r="A19" s="214"/>
      <c r="B19" s="3"/>
      <c r="C19" s="230"/>
      <c r="D19" s="230"/>
      <c r="E19" s="230"/>
      <c r="F19" s="230"/>
      <c r="G19" s="230"/>
      <c r="H19" s="230"/>
      <c r="I19" s="230"/>
      <c r="J19" s="230"/>
      <c r="K19" s="230"/>
      <c r="L19" s="5"/>
      <c r="M19" s="213"/>
      <c r="N19" s="3"/>
    </row>
    <row r="20" spans="1:22" ht="12.6" customHeight="1">
      <c r="A20" s="214"/>
      <c r="B20" s="215"/>
      <c r="C20" s="228" t="str">
        <f>IF($F$20=TRUE,"      Invulvelden gearceerd","      Invulvelden niet gearceerd")</f>
        <v xml:space="preserve">      Invulvelden gearceerd</v>
      </c>
      <c r="D20" s="228"/>
      <c r="E20" s="229"/>
      <c r="F20" s="216" t="b">
        <v>1</v>
      </c>
      <c r="G20" s="5"/>
      <c r="H20" s="5"/>
      <c r="I20" s="5"/>
      <c r="J20" s="5"/>
      <c r="K20" s="5"/>
      <c r="L20" s="5"/>
      <c r="M20" s="213"/>
      <c r="N20" s="3"/>
    </row>
    <row r="21" spans="1:22" ht="12.6" customHeight="1">
      <c r="A21" s="217"/>
      <c r="B21" s="218"/>
      <c r="C21" s="218"/>
      <c r="D21" s="218"/>
      <c r="E21" s="219"/>
      <c r="F21" s="218"/>
      <c r="G21" s="218"/>
      <c r="H21" s="218"/>
      <c r="I21" s="218"/>
      <c r="J21" s="218"/>
      <c r="K21" s="218"/>
      <c r="L21" s="218"/>
      <c r="M21" s="220"/>
    </row>
    <row r="22" spans="1:22" ht="9.75" customHeight="1">
      <c r="A22" s="104"/>
      <c r="B22" s="104"/>
      <c r="C22" s="105"/>
      <c r="D22" s="103"/>
      <c r="E22" s="103"/>
      <c r="F22" s="101"/>
      <c r="G22" s="101"/>
      <c r="H22" s="101"/>
      <c r="I22" s="104"/>
      <c r="J22" s="101"/>
      <c r="K22" s="101"/>
      <c r="L22" s="101"/>
      <c r="M22" s="101"/>
      <c r="N22" s="3"/>
      <c r="O22" s="15"/>
    </row>
    <row r="23" spans="1:22" ht="18" customHeight="1">
      <c r="A23" s="16" t="s">
        <v>4</v>
      </c>
      <c r="B23" s="17"/>
      <c r="C23" s="17"/>
      <c r="D23" s="235"/>
      <c r="E23" s="237"/>
      <c r="F23" s="237"/>
      <c r="G23" s="237"/>
      <c r="H23" s="238"/>
      <c r="I23" s="238"/>
      <c r="J23" s="238"/>
      <c r="K23" s="238"/>
      <c r="L23" s="238"/>
      <c r="M23" s="239"/>
      <c r="N23" s="51"/>
    </row>
    <row r="24" spans="1:22" ht="18" customHeight="1">
      <c r="A24" s="19" t="s">
        <v>5</v>
      </c>
      <c r="B24" s="20"/>
      <c r="C24" s="21"/>
      <c r="D24" s="235"/>
      <c r="E24" s="237"/>
      <c r="F24" s="237"/>
      <c r="G24" s="237"/>
      <c r="H24" s="237"/>
      <c r="I24" s="237"/>
      <c r="J24" s="237"/>
      <c r="K24" s="237"/>
      <c r="L24" s="237"/>
      <c r="M24" s="236"/>
    </row>
    <row r="25" spans="1:22" ht="18" customHeight="1">
      <c r="A25" s="22" t="s">
        <v>6</v>
      </c>
      <c r="B25" s="23"/>
      <c r="C25" s="28"/>
      <c r="D25" s="235"/>
      <c r="E25" s="237"/>
      <c r="F25" s="237"/>
      <c r="G25" s="237"/>
      <c r="H25" s="237"/>
      <c r="I25" s="237"/>
      <c r="J25" s="237"/>
      <c r="K25" s="237"/>
      <c r="L25" s="237"/>
      <c r="M25" s="236"/>
    </row>
    <row r="26" spans="1:22" ht="18" customHeight="1">
      <c r="A26" s="25" t="s">
        <v>17</v>
      </c>
      <c r="B26" s="23"/>
      <c r="C26" s="28"/>
      <c r="D26" s="1"/>
      <c r="E26" s="39"/>
      <c r="F26" s="39"/>
      <c r="G26" s="237"/>
      <c r="H26" s="238"/>
      <c r="I26" s="238"/>
      <c r="J26" s="238"/>
      <c r="K26" s="238"/>
      <c r="L26" s="238"/>
      <c r="M26" s="239"/>
    </row>
    <row r="27" spans="1:22" ht="18" customHeight="1">
      <c r="A27" s="25" t="s">
        <v>7</v>
      </c>
      <c r="B27" s="21"/>
      <c r="C27" s="21"/>
      <c r="D27" s="235"/>
      <c r="E27" s="237"/>
      <c r="F27" s="237"/>
      <c r="G27" s="237"/>
      <c r="H27" s="238"/>
      <c r="I27" s="238"/>
      <c r="J27" s="238"/>
      <c r="K27" s="238"/>
      <c r="L27" s="238"/>
      <c r="M27" s="239"/>
      <c r="N27" s="24"/>
      <c r="O27" s="24"/>
      <c r="P27" s="24"/>
      <c r="Q27" s="24"/>
      <c r="R27" s="24"/>
      <c r="S27" s="24"/>
      <c r="T27" s="24"/>
      <c r="U27" s="24"/>
      <c r="V27" s="24"/>
    </row>
    <row r="28" spans="1:22" ht="18" customHeight="1">
      <c r="A28" s="19" t="s">
        <v>8</v>
      </c>
      <c r="B28" s="20"/>
      <c r="C28" s="20"/>
      <c r="D28" s="235"/>
      <c r="E28" s="237"/>
      <c r="F28" s="237"/>
      <c r="G28" s="237"/>
      <c r="H28" s="238"/>
      <c r="I28" s="238"/>
      <c r="J28" s="238"/>
      <c r="K28" s="238"/>
      <c r="L28" s="238"/>
      <c r="M28" s="239"/>
      <c r="N28" s="26"/>
      <c r="O28" s="24"/>
      <c r="P28" s="223"/>
      <c r="Q28" s="223"/>
      <c r="R28" s="223"/>
      <c r="S28" s="224"/>
      <c r="T28" s="224"/>
      <c r="U28" s="224"/>
      <c r="V28" s="224"/>
    </row>
    <row r="29" spans="1:22" ht="13.5" customHeight="1">
      <c r="A29" s="16" t="s">
        <v>18</v>
      </c>
      <c r="B29" s="17"/>
      <c r="C29" s="20"/>
      <c r="D29" s="20"/>
      <c r="E29" s="20"/>
      <c r="F29" s="20"/>
      <c r="G29" s="142"/>
      <c r="H29" s="18"/>
      <c r="I29" s="16" t="s">
        <v>104</v>
      </c>
      <c r="J29" s="17"/>
      <c r="K29" s="20"/>
      <c r="L29" s="20"/>
      <c r="M29" s="20"/>
      <c r="N29" s="20"/>
      <c r="O29" s="142"/>
      <c r="P29" s="223"/>
      <c r="Q29" s="223"/>
      <c r="R29" s="223"/>
      <c r="S29" s="240"/>
      <c r="T29" s="240"/>
      <c r="U29" s="240"/>
      <c r="V29" s="240"/>
    </row>
    <row r="30" spans="1:22" ht="12.6" customHeight="1">
      <c r="A30" s="258" t="s">
        <v>9</v>
      </c>
      <c r="B30" s="259"/>
      <c r="C30" s="259"/>
      <c r="D30" s="259"/>
      <c r="E30" s="260"/>
      <c r="F30" s="260"/>
      <c r="G30" s="261"/>
      <c r="H30" s="18"/>
      <c r="I30" s="258" t="s">
        <v>9</v>
      </c>
      <c r="J30" s="259"/>
      <c r="K30" s="259"/>
      <c r="L30" s="259"/>
      <c r="M30" s="260"/>
      <c r="N30" s="260"/>
      <c r="O30" s="261"/>
      <c r="P30" s="223"/>
      <c r="Q30" s="223"/>
      <c r="R30" s="223"/>
      <c r="S30" s="224"/>
      <c r="T30" s="224"/>
      <c r="U30" s="224"/>
      <c r="V30" s="224"/>
    </row>
    <row r="31" spans="1:22" ht="12.75">
      <c r="A31" s="262"/>
      <c r="B31" s="237"/>
      <c r="C31" s="237"/>
      <c r="D31" s="237"/>
      <c r="E31" s="238"/>
      <c r="F31" s="238"/>
      <c r="G31" s="263"/>
      <c r="H31" s="18"/>
      <c r="I31" s="262"/>
      <c r="J31" s="237"/>
      <c r="K31" s="237"/>
      <c r="L31" s="237"/>
      <c r="M31" s="238"/>
      <c r="N31" s="238"/>
      <c r="O31" s="263"/>
      <c r="P31" s="231"/>
      <c r="Q31" s="231"/>
      <c r="R31" s="231"/>
      <c r="S31" s="224"/>
      <c r="T31" s="224"/>
      <c r="U31" s="224"/>
      <c r="V31" s="224"/>
    </row>
    <row r="32" spans="1:22" ht="29.25" customHeight="1">
      <c r="A32" s="262" t="s">
        <v>11</v>
      </c>
      <c r="B32" s="237"/>
      <c r="C32" s="237"/>
      <c r="D32" s="237"/>
      <c r="E32" s="238"/>
      <c r="F32" s="238"/>
      <c r="G32" s="263"/>
      <c r="H32" s="18"/>
      <c r="I32" s="268" t="s">
        <v>11</v>
      </c>
      <c r="J32" s="269"/>
      <c r="K32" s="269"/>
      <c r="L32" s="269"/>
      <c r="M32" s="269"/>
      <c r="N32" s="269"/>
      <c r="O32" s="270"/>
      <c r="P32" s="223"/>
      <c r="Q32" s="223"/>
      <c r="R32" s="223"/>
      <c r="S32" s="224"/>
      <c r="T32" s="224"/>
      <c r="U32" s="224"/>
      <c r="V32" s="224"/>
    </row>
    <row r="33" spans="1:28" ht="12.6" customHeight="1">
      <c r="A33" s="264" t="s">
        <v>10</v>
      </c>
      <c r="B33" s="265"/>
      <c r="C33" s="265"/>
      <c r="D33" s="265"/>
      <c r="E33" s="266"/>
      <c r="F33" s="266"/>
      <c r="G33" s="267"/>
      <c r="H33" s="18"/>
      <c r="I33" s="264" t="s">
        <v>10</v>
      </c>
      <c r="J33" s="265"/>
      <c r="K33" s="265"/>
      <c r="L33" s="265"/>
      <c r="M33" s="266"/>
      <c r="N33" s="266"/>
      <c r="O33" s="267"/>
      <c r="P33" s="223"/>
      <c r="Q33" s="223"/>
      <c r="R33" s="223"/>
      <c r="S33" s="224"/>
      <c r="T33" s="224"/>
      <c r="U33" s="224"/>
      <c r="V33" s="224"/>
    </row>
    <row r="34" spans="1:28" ht="12.6" customHeight="1">
      <c r="A34" s="256" t="s">
        <v>144</v>
      </c>
      <c r="B34" s="256"/>
      <c r="C34" s="256"/>
      <c r="D34" s="256"/>
      <c r="E34" s="256"/>
      <c r="F34" s="256"/>
      <c r="G34" s="256"/>
      <c r="H34" s="256"/>
      <c r="I34" s="256"/>
      <c r="J34" s="256"/>
      <c r="K34" s="256"/>
      <c r="L34" s="256"/>
      <c r="M34" s="256"/>
      <c r="N34" s="256"/>
      <c r="O34" s="3"/>
      <c r="P34" s="31"/>
      <c r="Q34" s="31"/>
      <c r="R34" s="31"/>
      <c r="S34" s="31"/>
      <c r="T34" s="31"/>
      <c r="U34" s="24"/>
      <c r="V34" s="231"/>
      <c r="W34" s="231"/>
      <c r="X34" s="231"/>
      <c r="Y34" s="224"/>
      <c r="Z34" s="224"/>
      <c r="AA34" s="224"/>
      <c r="AB34" s="224"/>
    </row>
    <row r="35" spans="1:28" ht="12.6" customHeight="1">
      <c r="A35" s="256"/>
      <c r="B35" s="256"/>
      <c r="C35" s="256"/>
      <c r="D35" s="256"/>
      <c r="E35" s="256"/>
      <c r="F35" s="256"/>
      <c r="G35" s="256"/>
      <c r="H35" s="256"/>
      <c r="I35" s="256"/>
      <c r="J35" s="256"/>
      <c r="K35" s="256"/>
      <c r="L35" s="256"/>
      <c r="M35" s="256"/>
      <c r="N35" s="256"/>
      <c r="O35" s="3"/>
      <c r="P35" s="31"/>
      <c r="Q35" s="31"/>
      <c r="R35" s="31"/>
      <c r="S35" s="31"/>
      <c r="T35" s="32"/>
      <c r="U35" s="24"/>
      <c r="V35" s="223"/>
      <c r="W35" s="223"/>
      <c r="X35" s="223"/>
      <c r="Y35" s="224"/>
      <c r="Z35" s="224"/>
      <c r="AA35" s="224"/>
      <c r="AB35" s="224"/>
    </row>
    <row r="36" spans="1:28" ht="12.75">
      <c r="A36" s="33"/>
      <c r="B36" s="33"/>
      <c r="C36" s="33"/>
      <c r="D36" s="33"/>
      <c r="E36" s="33"/>
      <c r="F36" s="33"/>
      <c r="G36" s="33"/>
      <c r="H36" s="33"/>
      <c r="I36" s="33"/>
      <c r="J36" s="33"/>
      <c r="K36" s="33"/>
      <c r="L36" s="33"/>
      <c r="M36" s="33"/>
      <c r="N36" s="30"/>
      <c r="O36" s="3"/>
      <c r="P36" s="31"/>
      <c r="Q36" s="31"/>
      <c r="R36" s="31"/>
      <c r="S36" s="31"/>
      <c r="T36" s="32"/>
      <c r="U36" s="24"/>
      <c r="V36" s="27"/>
      <c r="W36" s="27"/>
      <c r="X36" s="27"/>
      <c r="Y36" s="26"/>
      <c r="Z36" s="26"/>
      <c r="AA36" s="26"/>
      <c r="AB36" s="26"/>
    </row>
    <row r="37" spans="1:28" ht="12.75">
      <c r="A37" s="257" t="s">
        <v>79</v>
      </c>
      <c r="B37" s="257"/>
      <c r="C37" s="257"/>
      <c r="D37" s="257"/>
      <c r="E37" s="257"/>
      <c r="F37" s="257"/>
      <c r="G37" s="257"/>
      <c r="H37" s="257"/>
      <c r="I37" s="257"/>
      <c r="J37" s="257"/>
      <c r="K37" s="257"/>
      <c r="L37" s="257"/>
      <c r="M37" s="257"/>
      <c r="N37" s="30"/>
      <c r="O37" s="3"/>
      <c r="P37" s="31"/>
      <c r="Q37" s="31"/>
      <c r="R37" s="31"/>
      <c r="S37" s="31"/>
      <c r="T37" s="32"/>
      <c r="U37" s="24"/>
      <c r="V37" s="27"/>
      <c r="W37" s="27"/>
      <c r="X37" s="27"/>
      <c r="Y37" s="26"/>
      <c r="Z37" s="26"/>
      <c r="AA37" s="26"/>
      <c r="AB37" s="26"/>
    </row>
    <row r="38" spans="1:28" ht="14.25" customHeight="1">
      <c r="A38" s="257"/>
      <c r="B38" s="257"/>
      <c r="C38" s="257"/>
      <c r="D38" s="257"/>
      <c r="E38" s="257"/>
      <c r="F38" s="257"/>
      <c r="G38" s="257"/>
      <c r="H38" s="257"/>
      <c r="I38" s="257"/>
      <c r="J38" s="257"/>
      <c r="K38" s="257"/>
      <c r="L38" s="257"/>
      <c r="M38" s="257"/>
      <c r="N38" s="35"/>
      <c r="O38" s="3"/>
    </row>
    <row r="39" spans="1:28" ht="12.75">
      <c r="A39" s="29"/>
      <c r="B39" s="29"/>
      <c r="C39" s="29"/>
      <c r="D39" s="29"/>
      <c r="E39" s="29"/>
      <c r="F39" s="29"/>
      <c r="G39" s="29"/>
      <c r="H39" s="29"/>
      <c r="I39" s="29"/>
      <c r="J39" s="29"/>
      <c r="K39" s="29"/>
      <c r="L39" s="29"/>
      <c r="M39" s="29"/>
      <c r="N39" s="35"/>
      <c r="O39" s="3"/>
    </row>
    <row r="40" spans="1:28" s="69" customFormat="1" ht="12" customHeight="1">
      <c r="A40" s="38"/>
      <c r="B40" s="38"/>
      <c r="C40" s="38"/>
      <c r="D40" s="38"/>
      <c r="E40" s="38"/>
      <c r="F40" s="38"/>
      <c r="G40" s="38"/>
      <c r="H40" s="38"/>
      <c r="I40" s="38"/>
      <c r="J40" s="38"/>
      <c r="K40" s="38"/>
      <c r="L40" s="38"/>
    </row>
    <row r="41" spans="1:28" ht="12.6" customHeight="1">
      <c r="B41" s="256"/>
      <c r="C41" s="256"/>
      <c r="D41" s="256"/>
      <c r="E41" s="256"/>
      <c r="F41" s="256"/>
      <c r="G41" s="256"/>
      <c r="H41" s="256"/>
      <c r="I41" s="256"/>
      <c r="J41" s="256"/>
      <c r="K41" s="256"/>
      <c r="L41" s="256"/>
      <c r="M41" s="256"/>
      <c r="N41" s="67"/>
      <c r="O41" s="3"/>
      <c r="P41" s="31"/>
      <c r="Q41" s="31"/>
      <c r="R41" s="31"/>
      <c r="S41" s="31"/>
      <c r="T41" s="32"/>
      <c r="U41" s="24"/>
      <c r="V41" s="27"/>
      <c r="W41" s="27"/>
      <c r="X41" s="27"/>
      <c r="Y41" s="26"/>
      <c r="Z41" s="26"/>
      <c r="AA41" s="26"/>
      <c r="AB41" s="26"/>
    </row>
    <row r="42" spans="1:28" ht="12.6" customHeight="1">
      <c r="A42" s="67"/>
      <c r="B42" s="256"/>
      <c r="C42" s="256"/>
      <c r="D42" s="256"/>
      <c r="E42" s="256"/>
      <c r="F42" s="256"/>
      <c r="G42" s="256"/>
      <c r="H42" s="256"/>
      <c r="I42" s="256"/>
      <c r="J42" s="256"/>
      <c r="K42" s="256"/>
      <c r="L42" s="256"/>
      <c r="M42" s="256"/>
      <c r="N42" s="67"/>
      <c r="O42" s="3"/>
      <c r="P42" s="31"/>
      <c r="Q42" s="31"/>
      <c r="R42" s="31"/>
      <c r="S42" s="31"/>
      <c r="T42" s="32"/>
      <c r="U42" s="24"/>
      <c r="V42" s="27"/>
      <c r="W42" s="27"/>
      <c r="X42" s="27"/>
      <c r="Y42" s="26"/>
      <c r="Z42" s="26"/>
      <c r="AA42" s="26"/>
      <c r="AB42" s="26"/>
    </row>
    <row r="43" spans="1:28" ht="3" customHeight="1">
      <c r="A43" s="29"/>
      <c r="B43" s="29"/>
      <c r="C43" s="29"/>
      <c r="D43" s="29"/>
      <c r="E43" s="29"/>
      <c r="F43" s="29"/>
      <c r="G43" s="29"/>
      <c r="H43" s="29"/>
      <c r="I43" s="29"/>
      <c r="J43" s="29"/>
      <c r="K43" s="29"/>
      <c r="L43" s="29"/>
      <c r="M43" s="29"/>
      <c r="N43" s="35"/>
      <c r="O43" s="3"/>
      <c r="P43" s="31"/>
      <c r="Q43" s="31"/>
      <c r="R43" s="31"/>
      <c r="S43" s="31"/>
      <c r="T43" s="32"/>
      <c r="U43" s="24"/>
      <c r="V43" s="27"/>
      <c r="W43" s="27"/>
      <c r="X43" s="27"/>
      <c r="Y43" s="26"/>
      <c r="Z43" s="26"/>
      <c r="AA43" s="26"/>
      <c r="AB43" s="26"/>
    </row>
    <row r="44" spans="1:28" ht="3" customHeight="1">
      <c r="A44" s="37"/>
      <c r="B44" s="38"/>
      <c r="C44" s="38"/>
      <c r="D44" s="38"/>
      <c r="E44" s="38"/>
      <c r="F44" s="38"/>
      <c r="G44" s="38"/>
      <c r="H44" s="38"/>
      <c r="I44" s="38"/>
      <c r="J44" s="38"/>
      <c r="K44" s="37"/>
      <c r="L44" s="37"/>
    </row>
    <row r="45" spans="1:28" ht="12.6" customHeight="1">
      <c r="A45" s="37"/>
      <c r="B45" s="38"/>
      <c r="C45" s="70"/>
      <c r="D45" s="70"/>
      <c r="E45" s="70"/>
      <c r="F45" s="70"/>
      <c r="G45" s="70"/>
      <c r="H45" s="70"/>
      <c r="I45" s="70"/>
      <c r="J45" s="70"/>
      <c r="K45" s="70"/>
      <c r="L45" s="70"/>
      <c r="M45" s="70"/>
      <c r="N45" s="70"/>
    </row>
    <row r="46" spans="1:28" ht="12.6" customHeight="1">
      <c r="C46" s="70"/>
      <c r="D46" s="70"/>
      <c r="E46" s="70"/>
      <c r="F46" s="70"/>
      <c r="G46" s="70"/>
      <c r="H46" s="70"/>
      <c r="I46" s="70"/>
      <c r="J46" s="70"/>
      <c r="K46" s="70"/>
      <c r="L46" s="70"/>
      <c r="M46" s="70"/>
      <c r="N46" s="70"/>
    </row>
    <row r="47" spans="1:28" ht="12.6" customHeight="1">
      <c r="G47" s="3"/>
      <c r="H47" s="3"/>
    </row>
    <row r="48" spans="1:28" ht="12.6" customHeight="1">
      <c r="G48" s="3"/>
      <c r="H48" s="3"/>
    </row>
    <row r="49" spans="7:8" ht="12.6" customHeight="1">
      <c r="G49" s="3"/>
      <c r="H49" s="3"/>
    </row>
    <row r="50" spans="7:8" ht="12.6" customHeight="1">
      <c r="G50" s="3"/>
      <c r="H50" s="3"/>
    </row>
    <row r="51" spans="7:8" ht="12.6" customHeight="1">
      <c r="G51" s="3"/>
      <c r="H51" s="3"/>
    </row>
    <row r="52" spans="7:8" ht="12.6" customHeight="1">
      <c r="G52" s="3"/>
      <c r="H52" s="3"/>
    </row>
    <row r="53" spans="7:8" ht="12.6" customHeight="1">
      <c r="G53" s="3"/>
      <c r="H53" s="3"/>
    </row>
    <row r="54" spans="7:8" ht="12.6" customHeight="1">
      <c r="G54" s="3"/>
      <c r="H54" s="3"/>
    </row>
    <row r="55" spans="7:8" ht="12.6" customHeight="1">
      <c r="G55" s="3"/>
      <c r="H55" s="3"/>
    </row>
    <row r="56" spans="7:8" ht="12.6" customHeight="1">
      <c r="G56" s="3"/>
      <c r="H56" s="3"/>
    </row>
    <row r="57" spans="7:8" ht="12.6" customHeight="1">
      <c r="G57" s="3"/>
      <c r="H57" s="3"/>
    </row>
    <row r="58" spans="7:8" ht="12.6" customHeight="1">
      <c r="G58" s="3"/>
      <c r="H58" s="3"/>
    </row>
    <row r="59" spans="7:8" ht="12.6" customHeight="1">
      <c r="G59" s="3"/>
      <c r="H59" s="3"/>
    </row>
    <row r="60" spans="7:8" ht="12.6" customHeight="1">
      <c r="G60" s="3"/>
      <c r="H60" s="3"/>
    </row>
    <row r="61" spans="7:8" ht="12.6" customHeight="1">
      <c r="G61" s="3"/>
      <c r="H61" s="3"/>
    </row>
    <row r="62" spans="7:8" ht="12.6" customHeight="1">
      <c r="G62" s="3"/>
      <c r="H62" s="3"/>
    </row>
    <row r="63" spans="7:8" ht="12.6" customHeight="1">
      <c r="G63" s="3"/>
      <c r="H63" s="3"/>
    </row>
    <row r="64" spans="7:8" ht="12.6" customHeight="1">
      <c r="G64" s="3"/>
      <c r="H64" s="3"/>
    </row>
    <row r="65" spans="7:8" ht="12.6" customHeight="1">
      <c r="G65" s="3"/>
      <c r="H65" s="3"/>
    </row>
    <row r="66" spans="7:8" ht="12.6" customHeight="1">
      <c r="G66" s="3"/>
      <c r="H66" s="3"/>
    </row>
    <row r="67" spans="7:8" ht="12.6" customHeight="1">
      <c r="G67" s="3"/>
      <c r="H67" s="3"/>
    </row>
    <row r="68" spans="7:8" ht="12.6" customHeight="1">
      <c r="G68" s="3"/>
      <c r="H68" s="3"/>
    </row>
    <row r="69" spans="7:8" ht="12.6" customHeight="1">
      <c r="G69" s="3"/>
      <c r="H69" s="3"/>
    </row>
    <row r="70" spans="7:8" ht="12.6" customHeight="1">
      <c r="G70" s="3"/>
      <c r="H70" s="3"/>
    </row>
    <row r="71" spans="7:8" ht="12.6" customHeight="1">
      <c r="G71" s="3"/>
      <c r="H71" s="3"/>
    </row>
    <row r="72" spans="7:8" ht="12.6" customHeight="1">
      <c r="G72" s="3"/>
      <c r="H72" s="3"/>
    </row>
    <row r="73" spans="7:8" ht="12.6" customHeight="1">
      <c r="G73" s="3"/>
      <c r="H73" s="3"/>
    </row>
    <row r="74" spans="7:8" ht="12.6" customHeight="1">
      <c r="G74" s="3"/>
      <c r="H74" s="3"/>
    </row>
    <row r="75" spans="7:8" ht="12.6" customHeight="1">
      <c r="G75" s="3"/>
      <c r="H75" s="3"/>
    </row>
    <row r="76" spans="7:8" ht="12.6" customHeight="1">
      <c r="G76" s="3"/>
      <c r="H76" s="3"/>
    </row>
    <row r="77" spans="7:8" ht="12.6" customHeight="1">
      <c r="G77" s="3"/>
      <c r="H77" s="3"/>
    </row>
    <row r="78" spans="7:8" ht="12.6" customHeight="1">
      <c r="G78" s="3"/>
      <c r="H78" s="3"/>
    </row>
    <row r="79" spans="7:8" ht="12.6" customHeight="1">
      <c r="G79" s="3"/>
      <c r="H79" s="3"/>
    </row>
    <row r="80" spans="7:8" ht="12.6" customHeight="1">
      <c r="G80" s="3"/>
      <c r="H80" s="3"/>
    </row>
    <row r="81" spans="7:8" ht="12.6" customHeight="1">
      <c r="G81" s="3"/>
      <c r="H81" s="3"/>
    </row>
    <row r="82" spans="7:8" ht="12.6" customHeight="1">
      <c r="G82" s="3"/>
      <c r="H82" s="3"/>
    </row>
    <row r="83" spans="7:8" ht="12.6" customHeight="1">
      <c r="G83" s="3"/>
      <c r="H83" s="3"/>
    </row>
    <row r="84" spans="7:8" ht="12.6" customHeight="1">
      <c r="G84" s="3"/>
      <c r="H84" s="3"/>
    </row>
    <row r="85" spans="7:8" ht="12.6" customHeight="1">
      <c r="G85" s="3"/>
      <c r="H85" s="3"/>
    </row>
    <row r="86" spans="7:8" ht="12.6" customHeight="1">
      <c r="G86" s="3"/>
      <c r="H86" s="3"/>
    </row>
    <row r="87" spans="7:8" ht="12.6" customHeight="1">
      <c r="G87" s="3"/>
      <c r="H87" s="3"/>
    </row>
    <row r="88" spans="7:8" ht="12.6" customHeight="1">
      <c r="G88" s="3"/>
      <c r="H88" s="3"/>
    </row>
    <row r="89" spans="7:8" ht="12.6" customHeight="1">
      <c r="G89" s="3"/>
      <c r="H89" s="3"/>
    </row>
    <row r="90" spans="7:8" ht="12.6" customHeight="1">
      <c r="G90" s="3"/>
      <c r="H90" s="3"/>
    </row>
    <row r="91" spans="7:8" ht="12.6" customHeight="1">
      <c r="G91" s="3"/>
      <c r="H91" s="3"/>
    </row>
    <row r="92" spans="7:8" ht="12.6" customHeight="1">
      <c r="G92" s="3"/>
      <c r="H92" s="3"/>
    </row>
    <row r="93" spans="7:8" ht="12.6" customHeight="1">
      <c r="G93" s="3"/>
      <c r="H93" s="3"/>
    </row>
    <row r="94" spans="7:8" ht="12.6" customHeight="1"/>
    <row r="95" spans="7:8" ht="12.6" customHeight="1"/>
    <row r="96" spans="7:8" ht="12.6" customHeight="1"/>
    <row r="97" ht="12.6" customHeight="1"/>
    <row r="98" ht="12.6" customHeight="1"/>
    <row r="99" ht="12.6" customHeight="1"/>
    <row r="100" ht="12.6" customHeight="1"/>
    <row r="101" ht="12.6" customHeight="1"/>
    <row r="102" ht="12.6" customHeight="1"/>
    <row r="103" ht="12.6" customHeight="1"/>
    <row r="104" ht="12.6" customHeight="1"/>
    <row r="105" ht="12.6" customHeight="1"/>
    <row r="106" ht="12.6" customHeight="1"/>
    <row r="107" ht="12.6" customHeight="1"/>
    <row r="108" ht="12.6" customHeight="1"/>
    <row r="109" ht="12.6" customHeight="1"/>
    <row r="110" ht="12.6" customHeight="1"/>
    <row r="111" ht="12.6" customHeight="1"/>
    <row r="112" ht="12.6" customHeight="1"/>
    <row r="113" ht="12.6" customHeight="1"/>
    <row r="114" ht="12.6" customHeight="1"/>
    <row r="115" ht="12.6" customHeight="1"/>
    <row r="116" ht="12.6" customHeight="1"/>
    <row r="117" ht="12.6" customHeight="1"/>
    <row r="118" ht="12.6" customHeight="1"/>
    <row r="119" ht="12.6" customHeight="1"/>
    <row r="120" ht="12.6" customHeight="1"/>
    <row r="121" ht="12.6" customHeight="1"/>
    <row r="122" ht="12.6" customHeight="1"/>
    <row r="123" ht="12.6" customHeight="1"/>
    <row r="124" ht="12.6" customHeight="1"/>
    <row r="125" ht="12.6" customHeight="1"/>
    <row r="126" ht="12.6" customHeight="1"/>
    <row r="127" ht="12.6" customHeight="1"/>
    <row r="128" ht="12.6" customHeight="1"/>
    <row r="129" ht="12.6" customHeight="1"/>
    <row r="130" ht="12.6" customHeight="1"/>
    <row r="131" ht="12.6" customHeight="1"/>
    <row r="132" ht="12.6" customHeight="1"/>
    <row r="133" ht="12.6" customHeight="1"/>
    <row r="134" ht="12.6" customHeight="1"/>
    <row r="135" ht="12.6" customHeight="1"/>
    <row r="136" ht="12.6" customHeight="1"/>
    <row r="137" ht="12.6" customHeight="1"/>
    <row r="138" ht="12.6" customHeight="1"/>
    <row r="139" ht="12.6" customHeight="1"/>
    <row r="140" ht="12.6" customHeight="1"/>
    <row r="141" ht="12.6" customHeight="1"/>
    <row r="142" ht="12.6" customHeight="1"/>
    <row r="143" ht="12.6" customHeight="1"/>
    <row r="144" ht="12.6" customHeight="1"/>
    <row r="145" ht="12.6" customHeight="1"/>
    <row r="146" ht="12.6" customHeight="1"/>
    <row r="147" ht="12.6" customHeight="1"/>
    <row r="148" ht="12.6" customHeight="1"/>
    <row r="149" ht="12.6" customHeight="1"/>
    <row r="150" ht="12.6" customHeight="1"/>
    <row r="151" ht="12.6" customHeight="1"/>
    <row r="152" ht="12.6" customHeight="1"/>
    <row r="153" ht="12.6" customHeight="1"/>
    <row r="154" ht="12.6" customHeight="1"/>
    <row r="155" ht="12.6" customHeight="1"/>
    <row r="156" ht="12.6" customHeight="1"/>
    <row r="157" ht="12.6" customHeight="1"/>
    <row r="158" ht="12.6" customHeight="1"/>
    <row r="159" ht="12.6" customHeight="1"/>
    <row r="160" ht="12.6" customHeight="1"/>
    <row r="161" ht="12.6" customHeight="1"/>
    <row r="162" ht="12.6" customHeight="1"/>
    <row r="163" ht="12.6" customHeight="1"/>
    <row r="164" ht="12.6" customHeight="1"/>
    <row r="165" ht="12.6" customHeight="1"/>
    <row r="166" ht="12.6" customHeight="1"/>
    <row r="167" ht="12.6" customHeight="1"/>
    <row r="168" ht="12.6" customHeight="1"/>
    <row r="169" ht="12.6" customHeight="1"/>
    <row r="170" ht="12.6" customHeight="1"/>
    <row r="171" ht="12.6" customHeight="1"/>
    <row r="172" ht="12.6" customHeight="1"/>
    <row r="173" ht="12.6" customHeight="1"/>
    <row r="174" ht="12.6" customHeight="1"/>
    <row r="175" ht="12.6" customHeight="1"/>
    <row r="176" ht="12.6" customHeight="1"/>
    <row r="177" ht="12.6" customHeight="1"/>
    <row r="178" ht="12.6" customHeight="1"/>
    <row r="179" ht="12.6" customHeight="1"/>
    <row r="180" ht="12.6" customHeight="1"/>
    <row r="181" ht="12.6" customHeight="1"/>
    <row r="182" ht="12.6" customHeight="1"/>
    <row r="183" ht="12.6" customHeight="1"/>
    <row r="184" ht="12.6" customHeight="1"/>
    <row r="185" ht="12.6" customHeight="1"/>
    <row r="186" ht="12.6" customHeight="1"/>
    <row r="187" ht="12.6" customHeight="1"/>
    <row r="188" ht="12.6" customHeight="1"/>
    <row r="189" ht="12.6" customHeight="1"/>
    <row r="190" ht="12.6" customHeight="1"/>
    <row r="191" ht="12.6" customHeight="1"/>
    <row r="192" ht="12.6" customHeight="1"/>
    <row r="193" ht="12.6" customHeight="1"/>
    <row r="194" ht="12.6" customHeight="1"/>
    <row r="195" ht="12.6" customHeight="1"/>
    <row r="196" ht="12.6" customHeight="1"/>
    <row r="197" ht="12.6" customHeight="1"/>
    <row r="198" ht="12.6" customHeight="1"/>
    <row r="199" ht="12.6" customHeight="1"/>
    <row r="200" ht="12.6" customHeight="1"/>
    <row r="201" ht="12.6" customHeight="1"/>
    <row r="202" ht="12.6" customHeight="1"/>
    <row r="203" ht="12.6" customHeight="1"/>
    <row r="204" ht="12.6" customHeight="1"/>
    <row r="205" ht="12.6" customHeight="1"/>
    <row r="206" ht="12.6" customHeight="1"/>
    <row r="207" ht="12.6" customHeight="1"/>
    <row r="208" ht="12.6" customHeight="1"/>
    <row r="209" ht="12.6" customHeight="1"/>
    <row r="210" ht="12.6" customHeight="1"/>
    <row r="211" ht="12.6" customHeight="1"/>
    <row r="212" ht="12.6" customHeight="1"/>
    <row r="213" ht="12.6" customHeight="1"/>
    <row r="214" ht="12.6" customHeight="1"/>
    <row r="215" ht="12.6" customHeight="1"/>
    <row r="216" ht="12.6" customHeight="1"/>
    <row r="217" ht="12.6" customHeight="1"/>
    <row r="218" ht="12.6" customHeight="1"/>
    <row r="219" ht="12.6" customHeight="1"/>
    <row r="220" ht="12.6" customHeight="1"/>
    <row r="221" ht="12.6" customHeight="1"/>
    <row r="222" ht="12.6" customHeight="1"/>
    <row r="223" ht="12.6" customHeight="1"/>
    <row r="224" ht="12.6" customHeight="1"/>
    <row r="225" ht="12.6" customHeight="1"/>
    <row r="226" ht="12.6" customHeight="1"/>
    <row r="227" ht="12.6" customHeight="1"/>
    <row r="228" ht="12.6" customHeight="1"/>
    <row r="229" ht="12.6" customHeight="1"/>
    <row r="230" ht="12.6" customHeight="1"/>
    <row r="231" ht="12.6" customHeight="1"/>
    <row r="232" ht="12.6" customHeight="1"/>
    <row r="233" ht="12.6" customHeight="1"/>
    <row r="234" ht="12.6" customHeight="1"/>
    <row r="235" ht="12.6" customHeight="1"/>
    <row r="236" ht="12.6" customHeight="1"/>
    <row r="237" ht="12.6" customHeight="1"/>
    <row r="238" ht="12.6" customHeight="1"/>
    <row r="239" ht="12.6" customHeight="1"/>
    <row r="240" ht="12.6" customHeight="1"/>
    <row r="241" ht="12.6" customHeight="1"/>
    <row r="242" ht="12.6" customHeight="1"/>
    <row r="243" ht="12.6" customHeight="1"/>
    <row r="244" ht="12.6" customHeight="1"/>
    <row r="245" ht="12.6" customHeight="1"/>
    <row r="246" ht="12.6" customHeight="1"/>
    <row r="247" ht="12.6" customHeight="1"/>
    <row r="248" ht="12.6" customHeight="1"/>
    <row r="249" ht="12.6" customHeight="1"/>
    <row r="250" ht="12.6" customHeight="1"/>
    <row r="251" ht="12.6" customHeight="1"/>
    <row r="252" ht="12.6" customHeight="1"/>
    <row r="253" ht="12.6" customHeight="1"/>
    <row r="254" ht="12.6" customHeight="1"/>
    <row r="255" ht="12.6" customHeight="1"/>
    <row r="256" ht="12.6" customHeight="1"/>
    <row r="257" ht="12.6" customHeight="1"/>
    <row r="258" ht="12.6" customHeight="1"/>
    <row r="259" ht="12.6" customHeight="1"/>
    <row r="260" ht="12.6" customHeight="1"/>
    <row r="261" ht="12.6" customHeight="1"/>
    <row r="262" ht="12.6" customHeight="1"/>
    <row r="263" ht="12.6" customHeight="1"/>
    <row r="264" ht="12.6" customHeight="1"/>
    <row r="265" ht="12.6" customHeight="1"/>
    <row r="266" ht="12.6" customHeight="1"/>
    <row r="267" ht="12.6" customHeight="1"/>
    <row r="268" ht="12.6" customHeight="1"/>
    <row r="269" ht="12.6" customHeight="1"/>
    <row r="270" ht="12.6" customHeight="1"/>
    <row r="271" ht="12.6" customHeight="1"/>
    <row r="272" ht="12.6" customHeight="1"/>
  </sheetData>
  <sheetProtection password="CAE1" sheet="1" objects="1" scenarios="1"/>
  <mergeCells count="44">
    <mergeCell ref="B41:M42"/>
    <mergeCell ref="A37:M38"/>
    <mergeCell ref="G26:M26"/>
    <mergeCell ref="A34:N35"/>
    <mergeCell ref="A30:G30"/>
    <mergeCell ref="A31:G31"/>
    <mergeCell ref="A32:G32"/>
    <mergeCell ref="A33:G33"/>
    <mergeCell ref="I31:O31"/>
    <mergeCell ref="I32:O32"/>
    <mergeCell ref="I33:O33"/>
    <mergeCell ref="I30:O30"/>
    <mergeCell ref="A4:H4"/>
    <mergeCell ref="A5:J5"/>
    <mergeCell ref="A7:D7"/>
    <mergeCell ref="K8:M8"/>
    <mergeCell ref="A8:D8"/>
    <mergeCell ref="K9:M9"/>
    <mergeCell ref="E9:F9"/>
    <mergeCell ref="D23:M23"/>
    <mergeCell ref="S30:V30"/>
    <mergeCell ref="P28:R28"/>
    <mergeCell ref="S28:V28"/>
    <mergeCell ref="P29:R29"/>
    <mergeCell ref="S29:V29"/>
    <mergeCell ref="D28:M28"/>
    <mergeCell ref="P30:R30"/>
    <mergeCell ref="D24:M24"/>
    <mergeCell ref="D25:M25"/>
    <mergeCell ref="D27:M27"/>
    <mergeCell ref="C15:M16"/>
    <mergeCell ref="V35:X35"/>
    <mergeCell ref="Y35:AB35"/>
    <mergeCell ref="A10:D10"/>
    <mergeCell ref="C20:E20"/>
    <mergeCell ref="C17:K19"/>
    <mergeCell ref="P33:R33"/>
    <mergeCell ref="S33:V33"/>
    <mergeCell ref="V34:X34"/>
    <mergeCell ref="Y34:AB34"/>
    <mergeCell ref="P31:R31"/>
    <mergeCell ref="S31:V31"/>
    <mergeCell ref="P32:R32"/>
    <mergeCell ref="S32:V32"/>
  </mergeCells>
  <phoneticPr fontId="0" type="noConversion"/>
  <conditionalFormatting sqref="S41:T43 S35:T37">
    <cfRule type="expression" dxfId="115" priority="22" stopIfTrue="1">
      <formula>#REF!=TRUE</formula>
    </cfRule>
  </conditionalFormatting>
  <conditionalFormatting sqref="E9:F9 D23:G28 F8">
    <cfRule type="expression" dxfId="114" priority="24" stopIfTrue="1">
      <formula>$F$20=TRUE</formula>
    </cfRule>
  </conditionalFormatting>
  <conditionalFormatting sqref="S28:S33 Y41:Y43 Y34:Y37">
    <cfRule type="expression" dxfId="113" priority="25" stopIfTrue="1">
      <formula>$E$25=TRUE</formula>
    </cfRule>
  </conditionalFormatting>
  <conditionalFormatting sqref="C20">
    <cfRule type="expression" dxfId="112" priority="26" stopIfTrue="1">
      <formula>$C$32=TRUE</formula>
    </cfRule>
  </conditionalFormatting>
  <conditionalFormatting sqref="A7:D7">
    <cfRule type="expression" dxfId="111" priority="27" stopIfTrue="1">
      <formula>$F$8&lt;1</formula>
    </cfRule>
  </conditionalFormatting>
  <conditionalFormatting sqref="A30:D33">
    <cfRule type="expression" dxfId="110" priority="8" stopIfTrue="1">
      <formula>$F$20=TRUE</formula>
    </cfRule>
  </conditionalFormatting>
  <conditionalFormatting sqref="I33:L33">
    <cfRule type="expression" dxfId="109" priority="3" stopIfTrue="1">
      <formula>$F$20=TRUE</formula>
    </cfRule>
  </conditionalFormatting>
  <conditionalFormatting sqref="I30:L30">
    <cfRule type="expression" dxfId="108" priority="1" stopIfTrue="1">
      <formula>$F$20=TRUE</formula>
    </cfRule>
  </conditionalFormatting>
  <conditionalFormatting sqref="I31:L31">
    <cfRule type="expression" dxfId="107" priority="6" stopIfTrue="1">
      <formula>$F$20=TRUE</formula>
    </cfRule>
  </conditionalFormatting>
  <conditionalFormatting sqref="I32">
    <cfRule type="expression" dxfId="106" priority="4" stopIfTrue="1">
      <formula>$F$20=TRUE</formula>
    </cfRule>
  </conditionalFormatting>
  <pageMargins left="0.55118110236220474" right="0.51181102362204722" top="0.55118110236220474" bottom="0.31496062992125984" header="0.43307086614173229" footer="0.15748031496062992"/>
  <pageSetup paperSize="9" scale="85" orientation="landscape" r:id="rId1"/>
  <headerFooter alignWithMargins="0"/>
  <colBreaks count="1" manualBreakCount="1">
    <brk id="17" max="1048575" man="1"/>
  </colBreaks>
  <drawing r:id="rId2"/>
  <legacyDrawing r:id="rId3"/>
</worksheet>
</file>

<file path=xl/worksheets/sheet2.xml><?xml version="1.0" encoding="utf-8"?>
<worksheet xmlns="http://schemas.openxmlformats.org/spreadsheetml/2006/main" xmlns:r="http://schemas.openxmlformats.org/officeDocument/2006/relationships">
  <sheetPr codeName="Blad2"/>
  <dimension ref="A1:N132"/>
  <sheetViews>
    <sheetView showGridLines="0" view="pageBreakPreview" zoomScaleNormal="100" zoomScaleSheetLayoutView="100" workbookViewId="0">
      <selection activeCell="E21" sqref="E21"/>
    </sheetView>
  </sheetViews>
  <sheetFormatPr defaultRowHeight="12.75"/>
  <cols>
    <col min="1" max="1" width="5.85546875" style="106" customWidth="1"/>
    <col min="2" max="2" width="19.42578125" style="106" customWidth="1"/>
    <col min="3" max="3" width="13.85546875" style="106" customWidth="1"/>
    <col min="4" max="4" width="14.85546875" style="106" customWidth="1"/>
    <col min="5" max="5" width="14.7109375" style="106" customWidth="1"/>
    <col min="6" max="6" width="16.140625" style="106" customWidth="1"/>
    <col min="7" max="7" width="16.28515625" style="106" customWidth="1"/>
    <col min="8" max="8" width="15.28515625" style="106" customWidth="1"/>
    <col min="9" max="9" width="15.85546875" style="106" customWidth="1"/>
    <col min="10" max="10" width="15.7109375" style="106" bestFit="1" customWidth="1"/>
    <col min="11" max="11" width="16.42578125" style="106" customWidth="1"/>
    <col min="12" max="12" width="12.28515625" style="106" customWidth="1"/>
    <col min="13" max="13" width="12.5703125" style="106" customWidth="1"/>
    <col min="14" max="14" width="14.7109375" style="106" customWidth="1"/>
    <col min="15" max="16384" width="9.140625" style="106"/>
  </cols>
  <sheetData>
    <row r="1" spans="1:9" ht="18">
      <c r="A1" s="118" t="s">
        <v>78</v>
      </c>
      <c r="B1" s="40"/>
      <c r="C1" s="40"/>
      <c r="D1" s="40"/>
      <c r="E1" s="41"/>
      <c r="F1" s="41"/>
      <c r="G1" s="42"/>
    </row>
    <row r="2" spans="1:9">
      <c r="A2" s="275"/>
      <c r="B2" s="276"/>
      <c r="C2" s="129"/>
      <c r="D2" s="107" t="b">
        <f>Voorblad!F20</f>
        <v>1</v>
      </c>
      <c r="E2" s="43"/>
      <c r="F2" s="43"/>
      <c r="G2" s="44"/>
      <c r="H2" s="108"/>
      <c r="I2" s="108"/>
    </row>
    <row r="3" spans="1:9">
      <c r="B3" s="52" t="s">
        <v>81</v>
      </c>
      <c r="C3" s="52"/>
      <c r="E3" s="43"/>
      <c r="F3" s="43"/>
      <c r="G3" s="92" t="b">
        <v>1</v>
      </c>
    </row>
    <row r="4" spans="1:9">
      <c r="A4" s="45"/>
      <c r="B4" s="2" t="s">
        <v>95</v>
      </c>
      <c r="C4" s="2"/>
      <c r="D4" s="52"/>
      <c r="E4" s="43"/>
      <c r="F4" s="43"/>
      <c r="G4" s="46"/>
    </row>
    <row r="5" spans="1:9">
      <c r="E5" s="43"/>
      <c r="F5" s="43"/>
      <c r="G5" s="277" t="s">
        <v>80</v>
      </c>
    </row>
    <row r="6" spans="1:9">
      <c r="A6" s="42"/>
      <c r="B6" s="42"/>
      <c r="C6" s="42"/>
      <c r="D6" s="42"/>
      <c r="E6" s="46"/>
      <c r="F6" s="46"/>
      <c r="G6" s="278"/>
    </row>
    <row r="7" spans="1:9">
      <c r="A7" s="45"/>
      <c r="B7" s="45" t="s">
        <v>68</v>
      </c>
      <c r="C7" s="45"/>
      <c r="D7" s="45"/>
      <c r="E7" s="46"/>
      <c r="F7" s="46"/>
      <c r="G7" s="47"/>
    </row>
    <row r="8" spans="1:9">
      <c r="A8" s="48">
        <v>101</v>
      </c>
      <c r="B8" s="49" t="s">
        <v>23</v>
      </c>
      <c r="C8" s="72"/>
      <c r="D8" s="72"/>
      <c r="E8" s="71"/>
      <c r="F8" s="71"/>
      <c r="G8" s="59"/>
    </row>
    <row r="9" spans="1:9">
      <c r="A9" s="48">
        <v>102</v>
      </c>
      <c r="B9" s="49" t="s">
        <v>24</v>
      </c>
      <c r="C9" s="72"/>
      <c r="D9" s="72"/>
      <c r="E9" s="71"/>
      <c r="F9" s="71"/>
      <c r="G9" s="59"/>
    </row>
    <row r="10" spans="1:9">
      <c r="A10" s="48">
        <v>103</v>
      </c>
      <c r="B10" s="49" t="s">
        <v>25</v>
      </c>
      <c r="C10" s="72"/>
      <c r="D10" s="72"/>
      <c r="E10" s="71"/>
      <c r="F10" s="71"/>
      <c r="G10" s="59"/>
    </row>
    <row r="11" spans="1:9">
      <c r="A11" s="48">
        <v>104</v>
      </c>
      <c r="B11" s="49" t="s">
        <v>26</v>
      </c>
      <c r="C11" s="72"/>
      <c r="D11" s="72"/>
      <c r="E11" s="71"/>
      <c r="F11" s="71"/>
      <c r="G11" s="59"/>
    </row>
    <row r="12" spans="1:9">
      <c r="A12" s="48">
        <v>105</v>
      </c>
      <c r="B12" s="49" t="s">
        <v>27</v>
      </c>
      <c r="C12" s="72"/>
      <c r="D12" s="72"/>
      <c r="E12" s="71"/>
      <c r="F12" s="71"/>
      <c r="G12" s="59"/>
    </row>
    <row r="13" spans="1:9">
      <c r="A13" s="48">
        <v>106</v>
      </c>
      <c r="B13" s="34" t="s">
        <v>57</v>
      </c>
      <c r="C13" s="73"/>
      <c r="D13" s="73"/>
      <c r="E13" s="50"/>
      <c r="F13" s="50"/>
      <c r="G13" s="60">
        <f>SUM(G8:G12)</f>
        <v>0</v>
      </c>
    </row>
    <row r="14" spans="1:9">
      <c r="A14" s="45"/>
      <c r="B14" s="45"/>
      <c r="C14" s="45"/>
      <c r="D14" s="45"/>
      <c r="E14" s="46"/>
      <c r="F14" s="46"/>
      <c r="G14" s="47"/>
    </row>
    <row r="15" spans="1:9">
      <c r="A15" s="45"/>
      <c r="B15" s="45" t="s">
        <v>69</v>
      </c>
      <c r="C15" s="45"/>
      <c r="D15" s="45"/>
      <c r="E15" s="46"/>
      <c r="F15" s="46"/>
      <c r="G15" s="47"/>
    </row>
    <row r="16" spans="1:9">
      <c r="A16" s="48">
        <v>107</v>
      </c>
      <c r="B16" s="49" t="s">
        <v>28</v>
      </c>
      <c r="C16" s="72"/>
      <c r="D16" s="72"/>
      <c r="E16" s="71"/>
      <c r="F16" s="71"/>
      <c r="G16" s="144"/>
    </row>
    <row r="17" spans="1:7">
      <c r="A17" s="48">
        <v>108</v>
      </c>
      <c r="B17" s="49" t="s">
        <v>29</v>
      </c>
      <c r="C17" s="72"/>
      <c r="D17" s="72"/>
      <c r="E17" s="71"/>
      <c r="F17" s="71"/>
      <c r="G17" s="144"/>
    </row>
    <row r="18" spans="1:7">
      <c r="A18" s="48">
        <v>109</v>
      </c>
      <c r="B18" s="49" t="s">
        <v>31</v>
      </c>
      <c r="C18" s="72"/>
      <c r="D18" s="72"/>
      <c r="E18" s="71"/>
      <c r="F18" s="71"/>
      <c r="G18" s="144"/>
    </row>
    <row r="19" spans="1:7">
      <c r="A19" s="48">
        <v>110</v>
      </c>
      <c r="B19" s="49" t="s">
        <v>30</v>
      </c>
      <c r="C19" s="72"/>
      <c r="D19" s="72"/>
      <c r="E19" s="71"/>
      <c r="F19" s="71"/>
      <c r="G19" s="144"/>
    </row>
    <row r="20" spans="1:7">
      <c r="A20" s="48">
        <v>111</v>
      </c>
      <c r="B20" s="49" t="s">
        <v>49</v>
      </c>
      <c r="C20" s="72"/>
      <c r="D20" s="72"/>
      <c r="E20" s="71"/>
      <c r="F20" s="71"/>
      <c r="G20" s="144"/>
    </row>
    <row r="21" spans="1:7">
      <c r="A21" s="48">
        <v>112</v>
      </c>
      <c r="B21" s="34" t="s">
        <v>50</v>
      </c>
      <c r="C21" s="73"/>
      <c r="D21" s="73"/>
      <c r="E21" s="50"/>
      <c r="F21" s="50"/>
      <c r="G21" s="143">
        <f>SUM(G16:G20)</f>
        <v>0</v>
      </c>
    </row>
    <row r="22" spans="1:7">
      <c r="G22" s="109"/>
    </row>
    <row r="23" spans="1:7">
      <c r="A23" s="45"/>
      <c r="B23" s="45" t="s">
        <v>70</v>
      </c>
      <c r="C23" s="45"/>
      <c r="D23" s="45"/>
      <c r="E23" s="46"/>
      <c r="F23" s="46"/>
      <c r="G23" s="57"/>
    </row>
    <row r="24" spans="1:7">
      <c r="A24" s="48">
        <f>A21+1</f>
        <v>113</v>
      </c>
      <c r="B24" s="49" t="s">
        <v>28</v>
      </c>
      <c r="C24" s="72"/>
      <c r="D24" s="72"/>
      <c r="E24" s="71"/>
      <c r="F24" s="71"/>
      <c r="G24" s="144"/>
    </row>
    <row r="25" spans="1:7">
      <c r="A25" s="48">
        <f>A24+1</f>
        <v>114</v>
      </c>
      <c r="B25" s="49" t="s">
        <v>29</v>
      </c>
      <c r="C25" s="72"/>
      <c r="D25" s="72"/>
      <c r="E25" s="71"/>
      <c r="F25" s="71"/>
      <c r="G25" s="144"/>
    </row>
    <row r="26" spans="1:7">
      <c r="A26" s="48">
        <f t="shared" ref="A26:A29" si="0">A25+1</f>
        <v>115</v>
      </c>
      <c r="B26" s="49" t="s">
        <v>31</v>
      </c>
      <c r="C26" s="72"/>
      <c r="D26" s="72"/>
      <c r="E26" s="71"/>
      <c r="F26" s="71"/>
      <c r="G26" s="144"/>
    </row>
    <row r="27" spans="1:7">
      <c r="A27" s="48">
        <f t="shared" si="0"/>
        <v>116</v>
      </c>
      <c r="B27" s="49" t="s">
        <v>30</v>
      </c>
      <c r="C27" s="72"/>
      <c r="D27" s="72"/>
      <c r="E27" s="71"/>
      <c r="F27" s="71"/>
      <c r="G27" s="144"/>
    </row>
    <row r="28" spans="1:7">
      <c r="A28" s="48">
        <f t="shared" si="0"/>
        <v>117</v>
      </c>
      <c r="B28" s="49" t="s">
        <v>49</v>
      </c>
      <c r="C28" s="72"/>
      <c r="D28" s="72"/>
      <c r="E28" s="71"/>
      <c r="F28" s="71"/>
      <c r="G28" s="144"/>
    </row>
    <row r="29" spans="1:7">
      <c r="A29" s="48">
        <f t="shared" si="0"/>
        <v>118</v>
      </c>
      <c r="B29" s="34" t="s">
        <v>51</v>
      </c>
      <c r="C29" s="73"/>
      <c r="D29" s="73"/>
      <c r="E29" s="50"/>
      <c r="F29" s="50"/>
      <c r="G29" s="143">
        <f>SUM(G24:G28)</f>
        <v>0</v>
      </c>
    </row>
    <row r="30" spans="1:7" s="110" customFormat="1">
      <c r="A30" s="53"/>
      <c r="B30" s="54"/>
      <c r="C30" s="54"/>
      <c r="D30" s="54"/>
      <c r="E30" s="55"/>
      <c r="F30" s="55"/>
      <c r="G30" s="58"/>
    </row>
    <row r="31" spans="1:7" ht="12.75" customHeight="1">
      <c r="A31" s="48">
        <f>A29+1</f>
        <v>119</v>
      </c>
      <c r="B31" s="68" t="s">
        <v>67</v>
      </c>
      <c r="C31" s="64"/>
      <c r="D31" s="64"/>
      <c r="E31" s="71"/>
      <c r="F31" s="71"/>
      <c r="G31" s="143">
        <f>SUM(G21+G29)</f>
        <v>0</v>
      </c>
    </row>
    <row r="32" spans="1:7">
      <c r="A32" s="53"/>
      <c r="B32" s="54"/>
      <c r="C32" s="54"/>
      <c r="D32" s="54"/>
      <c r="E32" s="55"/>
      <c r="F32" s="55"/>
      <c r="G32" s="58"/>
    </row>
    <row r="33" spans="1:10">
      <c r="A33" s="48">
        <f>A31+1</f>
        <v>120</v>
      </c>
      <c r="B33" s="68" t="s">
        <v>71</v>
      </c>
      <c r="C33" s="64"/>
      <c r="D33" s="64"/>
      <c r="E33" s="71"/>
      <c r="F33" s="71"/>
      <c r="G33" s="144"/>
    </row>
    <row r="34" spans="1:10" s="110" customFormat="1">
      <c r="A34" s="53"/>
      <c r="B34" s="54"/>
      <c r="C34" s="54"/>
      <c r="D34" s="54"/>
      <c r="E34" s="55"/>
      <c r="F34" s="55"/>
      <c r="G34" s="56"/>
    </row>
    <row r="35" spans="1:10">
      <c r="A35" s="45"/>
      <c r="B35" s="45" t="s">
        <v>124</v>
      </c>
      <c r="C35" s="45"/>
      <c r="D35" s="45"/>
      <c r="E35" s="46"/>
      <c r="F35" s="46"/>
      <c r="G35" s="47"/>
    </row>
    <row r="36" spans="1:10">
      <c r="A36" s="45"/>
      <c r="B36" s="45"/>
      <c r="C36" s="45"/>
      <c r="D36" s="45"/>
      <c r="E36" s="46"/>
      <c r="F36" s="46"/>
      <c r="G36" s="47"/>
    </row>
    <row r="37" spans="1:10">
      <c r="A37" s="45"/>
      <c r="B37" s="45" t="s">
        <v>116</v>
      </c>
      <c r="C37" s="45"/>
      <c r="D37" s="45"/>
      <c r="E37" s="46"/>
      <c r="F37" s="46"/>
      <c r="G37" s="47"/>
    </row>
    <row r="38" spans="1:10" customFormat="1">
      <c r="B38" s="130" t="s">
        <v>96</v>
      </c>
    </row>
    <row r="39" spans="1:10" s="131" customFormat="1" ht="20.25" thickBot="1">
      <c r="B39" s="130"/>
      <c r="C39" s="130"/>
      <c r="D39" s="130"/>
      <c r="E39" s="55"/>
      <c r="F39" s="203">
        <v>2012</v>
      </c>
      <c r="G39" s="55"/>
      <c r="H39" s="55"/>
      <c r="I39" s="55"/>
      <c r="J39" s="55"/>
    </row>
    <row r="40" spans="1:10" s="131" customFormat="1" ht="24.75" thickBot="1">
      <c r="A40" s="296" t="s">
        <v>118</v>
      </c>
      <c r="B40" s="297"/>
      <c r="C40" s="287" t="s">
        <v>120</v>
      </c>
      <c r="D40" s="288"/>
      <c r="E40" s="289"/>
      <c r="F40" s="136" t="s">
        <v>98</v>
      </c>
      <c r="G40" s="279" t="s">
        <v>121</v>
      </c>
      <c r="H40" s="279"/>
      <c r="I40" s="138" t="s">
        <v>62</v>
      </c>
      <c r="J40" s="53"/>
    </row>
    <row r="41" spans="1:10" s="131" customFormat="1" ht="15.75" thickBot="1">
      <c r="A41" s="54"/>
      <c r="B41" s="54" t="s">
        <v>97</v>
      </c>
      <c r="C41" s="163" t="s">
        <v>83</v>
      </c>
      <c r="D41" s="287" t="s">
        <v>84</v>
      </c>
      <c r="E41" s="289"/>
      <c r="F41" s="137" t="s">
        <v>113</v>
      </c>
      <c r="G41" s="193" t="s">
        <v>102</v>
      </c>
      <c r="H41" s="194" t="s">
        <v>84</v>
      </c>
      <c r="I41" s="135"/>
      <c r="J41" s="53"/>
    </row>
    <row r="42" spans="1:10" s="131" customFormat="1" ht="12.75" customHeight="1">
      <c r="A42" s="133">
        <f>A33+1</f>
        <v>121</v>
      </c>
      <c r="B42" s="71" t="s">
        <v>32</v>
      </c>
      <c r="C42" s="201">
        <v>853.06</v>
      </c>
      <c r="D42" s="298">
        <v>92.35</v>
      </c>
      <c r="E42" s="298"/>
      <c r="F42" s="145"/>
      <c r="G42" s="147"/>
      <c r="H42" s="147"/>
      <c r="I42" s="160">
        <f>((C42+D42)*F42)</f>
        <v>0</v>
      </c>
      <c r="J42" s="55"/>
    </row>
    <row r="43" spans="1:10" s="131" customFormat="1" ht="12.75" customHeight="1">
      <c r="A43" s="132">
        <f>A42+1</f>
        <v>122</v>
      </c>
      <c r="B43" s="71" t="s">
        <v>33</v>
      </c>
      <c r="C43" s="201">
        <v>603.36</v>
      </c>
      <c r="D43" s="271">
        <v>106.31</v>
      </c>
      <c r="E43" s="272"/>
      <c r="F43" s="146"/>
      <c r="G43" s="148"/>
      <c r="H43" s="148"/>
      <c r="I43" s="160">
        <f t="shared" ref="I43:I54" si="1">((C43+D43)*F43)</f>
        <v>0</v>
      </c>
      <c r="J43" s="55"/>
    </row>
    <row r="44" spans="1:10" s="131" customFormat="1" ht="12.75" customHeight="1">
      <c r="A44" s="132">
        <f t="shared" ref="A44:A54" si="2">A43+1</f>
        <v>123</v>
      </c>
      <c r="B44" s="71" t="s">
        <v>34</v>
      </c>
      <c r="C44" s="201">
        <v>2234.2800000000002</v>
      </c>
      <c r="D44" s="271">
        <v>404.01</v>
      </c>
      <c r="E44" s="272"/>
      <c r="F44" s="146"/>
      <c r="G44" s="148"/>
      <c r="H44" s="148"/>
      <c r="I44" s="160">
        <f t="shared" si="1"/>
        <v>0</v>
      </c>
      <c r="J44" s="55"/>
    </row>
    <row r="45" spans="1:10" s="131" customFormat="1" ht="12.75" customHeight="1">
      <c r="A45" s="132">
        <f t="shared" si="2"/>
        <v>124</v>
      </c>
      <c r="B45" s="71" t="s">
        <v>35</v>
      </c>
      <c r="C45" s="201">
        <v>4879.3999999999996</v>
      </c>
      <c r="D45" s="271">
        <v>441.57</v>
      </c>
      <c r="E45" s="272"/>
      <c r="F45" s="146"/>
      <c r="G45" s="148"/>
      <c r="H45" s="148"/>
      <c r="I45" s="160">
        <f t="shared" si="1"/>
        <v>0</v>
      </c>
      <c r="J45" s="55"/>
    </row>
    <row r="46" spans="1:10" s="131" customFormat="1" ht="12.75" customHeight="1">
      <c r="A46" s="132">
        <f t="shared" si="2"/>
        <v>125</v>
      </c>
      <c r="B46" s="71" t="s">
        <v>36</v>
      </c>
      <c r="C46" s="201">
        <v>7211.05</v>
      </c>
      <c r="D46" s="271">
        <v>798.87</v>
      </c>
      <c r="E46" s="272"/>
      <c r="F46" s="146"/>
      <c r="G46" s="148"/>
      <c r="H46" s="148"/>
      <c r="I46" s="160">
        <f t="shared" si="1"/>
        <v>0</v>
      </c>
      <c r="J46" s="55"/>
    </row>
    <row r="47" spans="1:10" s="131" customFormat="1" ht="12.75" customHeight="1">
      <c r="A47" s="132">
        <f t="shared" si="2"/>
        <v>126</v>
      </c>
      <c r="B47" s="71" t="s">
        <v>37</v>
      </c>
      <c r="C47" s="201">
        <v>272.02999999999997</v>
      </c>
      <c r="D47" s="271">
        <v>24.9</v>
      </c>
      <c r="E47" s="272"/>
      <c r="F47" s="146"/>
      <c r="G47" s="148"/>
      <c r="H47" s="148"/>
      <c r="I47" s="160">
        <f t="shared" si="1"/>
        <v>0</v>
      </c>
      <c r="J47" s="55"/>
    </row>
    <row r="48" spans="1:10" s="131" customFormat="1" ht="12.75" customHeight="1">
      <c r="A48" s="132">
        <f t="shared" si="2"/>
        <v>127</v>
      </c>
      <c r="B48" s="71" t="s">
        <v>38</v>
      </c>
      <c r="C48" s="201">
        <v>13934.3</v>
      </c>
      <c r="D48" s="271">
        <v>1237.3900000000001</v>
      </c>
      <c r="E48" s="272"/>
      <c r="F48" s="146"/>
      <c r="G48" s="148"/>
      <c r="H48" s="148"/>
      <c r="I48" s="160">
        <f t="shared" si="1"/>
        <v>0</v>
      </c>
      <c r="J48" s="55"/>
    </row>
    <row r="49" spans="1:13" s="131" customFormat="1" ht="12.75" customHeight="1">
      <c r="A49" s="132">
        <f t="shared" si="2"/>
        <v>128</v>
      </c>
      <c r="B49" s="71" t="s">
        <v>39</v>
      </c>
      <c r="C49" s="201">
        <v>18375.18</v>
      </c>
      <c r="D49" s="271">
        <v>1870.06</v>
      </c>
      <c r="E49" s="272"/>
      <c r="F49" s="146"/>
      <c r="G49" s="148"/>
      <c r="H49" s="148"/>
      <c r="I49" s="160">
        <f t="shared" si="1"/>
        <v>0</v>
      </c>
      <c r="J49" s="55"/>
    </row>
    <row r="50" spans="1:13" s="131" customFormat="1" ht="12.75" customHeight="1">
      <c r="A50" s="132">
        <f t="shared" si="2"/>
        <v>129</v>
      </c>
      <c r="B50" s="71" t="s">
        <v>40</v>
      </c>
      <c r="C50" s="201">
        <v>53379.75</v>
      </c>
      <c r="D50" s="271">
        <v>5492.82</v>
      </c>
      <c r="E50" s="272"/>
      <c r="F50" s="146"/>
      <c r="G50" s="148"/>
      <c r="H50" s="148"/>
      <c r="I50" s="160">
        <f t="shared" si="1"/>
        <v>0</v>
      </c>
      <c r="J50" s="55"/>
    </row>
    <row r="51" spans="1:13" s="131" customFormat="1" ht="12.75" customHeight="1">
      <c r="A51" s="132">
        <f t="shared" si="2"/>
        <v>130</v>
      </c>
      <c r="B51" s="71" t="s">
        <v>41</v>
      </c>
      <c r="C51" s="201">
        <v>25684.34</v>
      </c>
      <c r="D51" s="271">
        <v>2276.94</v>
      </c>
      <c r="E51" s="272"/>
      <c r="F51" s="146"/>
      <c r="G51" s="148"/>
      <c r="H51" s="148"/>
      <c r="I51" s="160">
        <f t="shared" si="1"/>
        <v>0</v>
      </c>
      <c r="J51" s="55"/>
    </row>
    <row r="52" spans="1:13" s="131" customFormat="1" ht="12.75" customHeight="1">
      <c r="A52" s="132">
        <f t="shared" si="2"/>
        <v>131</v>
      </c>
      <c r="B52" s="115" t="s">
        <v>77</v>
      </c>
      <c r="C52" s="201">
        <v>32305.42</v>
      </c>
      <c r="D52" s="271">
        <v>3268.79</v>
      </c>
      <c r="E52" s="272"/>
      <c r="F52" s="146"/>
      <c r="G52" s="148"/>
      <c r="H52" s="148"/>
      <c r="I52" s="160">
        <f t="shared" si="1"/>
        <v>0</v>
      </c>
      <c r="J52" s="55"/>
    </row>
    <row r="53" spans="1:13" s="131" customFormat="1" ht="12.75" customHeight="1">
      <c r="A53" s="132">
        <f t="shared" si="2"/>
        <v>132</v>
      </c>
      <c r="B53" s="71" t="s">
        <v>42</v>
      </c>
      <c r="C53" s="201">
        <v>99584.38</v>
      </c>
      <c r="D53" s="271">
        <v>10371.81</v>
      </c>
      <c r="E53" s="272"/>
      <c r="F53" s="146"/>
      <c r="G53" s="148"/>
      <c r="H53" s="148"/>
      <c r="I53" s="160">
        <f t="shared" si="1"/>
        <v>0</v>
      </c>
      <c r="J53" s="55"/>
    </row>
    <row r="54" spans="1:13" s="131" customFormat="1" ht="12.75" customHeight="1" thickBot="1">
      <c r="A54" s="133">
        <f t="shared" si="2"/>
        <v>133</v>
      </c>
      <c r="B54" s="71" t="s">
        <v>43</v>
      </c>
      <c r="C54" s="202">
        <v>173547.81</v>
      </c>
      <c r="D54" s="273">
        <v>19737.3</v>
      </c>
      <c r="E54" s="274"/>
      <c r="F54" s="146"/>
      <c r="G54" s="148"/>
      <c r="H54" s="148"/>
      <c r="I54" s="160">
        <f t="shared" si="1"/>
        <v>0</v>
      </c>
      <c r="J54" s="55"/>
    </row>
    <row r="55" spans="1:13" s="131" customFormat="1" ht="12.75" customHeight="1" thickBot="1">
      <c r="A55" s="132">
        <f>A54+1</f>
        <v>134</v>
      </c>
      <c r="B55" s="195"/>
      <c r="C55" s="195"/>
      <c r="D55" s="195"/>
      <c r="E55" s="195"/>
      <c r="F55" s="195"/>
      <c r="G55" s="195"/>
      <c r="H55" s="195"/>
      <c r="I55" s="185">
        <f>SUM(I42:I54)</f>
        <v>0</v>
      </c>
      <c r="J55" s="196"/>
      <c r="K55" s="196"/>
      <c r="L55" s="196"/>
      <c r="M55" s="196"/>
    </row>
    <row r="57" spans="1:13" s="131" customFormat="1" ht="20.25" thickBot="1">
      <c r="B57" s="130"/>
      <c r="C57" s="130"/>
      <c r="D57" s="130"/>
      <c r="E57" s="55"/>
      <c r="F57" s="203">
        <v>2013</v>
      </c>
      <c r="G57" s="55"/>
      <c r="H57" s="55"/>
      <c r="I57" s="55"/>
      <c r="J57" s="55"/>
    </row>
    <row r="58" spans="1:13" s="131" customFormat="1" ht="24.75" thickBot="1">
      <c r="A58" s="294" t="s">
        <v>119</v>
      </c>
      <c r="B58" s="295"/>
      <c r="C58" s="287" t="s">
        <v>122</v>
      </c>
      <c r="D58" s="288"/>
      <c r="E58" s="289"/>
      <c r="F58" s="136" t="s">
        <v>99</v>
      </c>
      <c r="G58" s="174" t="s">
        <v>99</v>
      </c>
      <c r="H58" s="292" t="s">
        <v>123</v>
      </c>
      <c r="I58" s="293"/>
      <c r="J58" s="138" t="s">
        <v>62</v>
      </c>
    </row>
    <row r="59" spans="1:13" s="131" customFormat="1" ht="15">
      <c r="A59" s="54"/>
      <c r="B59" s="54" t="s">
        <v>97</v>
      </c>
      <c r="C59" s="181" t="s">
        <v>83</v>
      </c>
      <c r="D59" s="181" t="s">
        <v>84</v>
      </c>
      <c r="E59" s="166" t="s">
        <v>84</v>
      </c>
      <c r="F59" s="175" t="s">
        <v>113</v>
      </c>
      <c r="G59" s="164" t="s">
        <v>113</v>
      </c>
      <c r="H59" s="176" t="s">
        <v>83</v>
      </c>
      <c r="I59" s="176" t="s">
        <v>84</v>
      </c>
      <c r="J59" s="178"/>
    </row>
    <row r="60" spans="1:13" s="131" customFormat="1" ht="15.75" thickBot="1">
      <c r="A60" s="54"/>
      <c r="B60" s="54"/>
      <c r="C60" s="169"/>
      <c r="D60" s="169" t="s">
        <v>110</v>
      </c>
      <c r="E60" s="135" t="s">
        <v>111</v>
      </c>
      <c r="F60" s="135" t="s">
        <v>110</v>
      </c>
      <c r="G60" s="172" t="s">
        <v>111</v>
      </c>
      <c r="H60" s="173"/>
      <c r="I60" s="177"/>
      <c r="J60" s="135"/>
    </row>
    <row r="61" spans="1:13" s="131" customFormat="1" ht="15">
      <c r="A61" s="133">
        <f>A50+1</f>
        <v>130</v>
      </c>
      <c r="B61" s="71" t="s">
        <v>32</v>
      </c>
      <c r="C61" s="160">
        <v>869.53</v>
      </c>
      <c r="D61" s="160">
        <v>84.58</v>
      </c>
      <c r="E61" s="179">
        <v>85.59</v>
      </c>
      <c r="F61" s="145"/>
      <c r="G61" s="145"/>
      <c r="H61" s="147"/>
      <c r="I61" s="147"/>
      <c r="J61" s="160">
        <f>((C61+D61)*F61)+((C61+E61)*G61)</f>
        <v>0</v>
      </c>
    </row>
    <row r="62" spans="1:13" s="131" customFormat="1" ht="15.75" customHeight="1">
      <c r="A62" s="132">
        <f>A61+1</f>
        <v>131</v>
      </c>
      <c r="B62" s="71" t="s">
        <v>33</v>
      </c>
      <c r="C62" s="161">
        <v>615.01</v>
      </c>
      <c r="D62" s="161">
        <v>96.18</v>
      </c>
      <c r="E62" s="179">
        <v>98.65</v>
      </c>
      <c r="F62" s="146"/>
      <c r="G62" s="146"/>
      <c r="H62" s="148"/>
      <c r="I62" s="148"/>
      <c r="J62" s="160">
        <f t="shared" ref="J62:J73" si="3">((C62+D62)*F62)+((C62+E62)*G62)</f>
        <v>0</v>
      </c>
    </row>
    <row r="63" spans="1:13" customFormat="1">
      <c r="A63" s="132">
        <f t="shared" ref="A63:A73" si="4">A62+1</f>
        <v>132</v>
      </c>
      <c r="B63" s="71" t="s">
        <v>34</v>
      </c>
      <c r="C63" s="161">
        <v>2277.4</v>
      </c>
      <c r="D63" s="161">
        <v>350.5</v>
      </c>
      <c r="E63" s="179">
        <v>376.65</v>
      </c>
      <c r="F63" s="146"/>
      <c r="G63" s="146"/>
      <c r="H63" s="148"/>
      <c r="I63" s="148"/>
      <c r="J63" s="160">
        <f t="shared" si="3"/>
        <v>0</v>
      </c>
    </row>
    <row r="64" spans="1:13" s="110" customFormat="1" ht="13.5" customHeight="1">
      <c r="A64" s="132">
        <f t="shared" si="4"/>
        <v>133</v>
      </c>
      <c r="B64" s="71" t="s">
        <v>35</v>
      </c>
      <c r="C64" s="161">
        <v>4973.57</v>
      </c>
      <c r="D64" s="161">
        <v>379.07</v>
      </c>
      <c r="E64" s="179">
        <v>412.25</v>
      </c>
      <c r="F64" s="146"/>
      <c r="G64" s="146"/>
      <c r="H64" s="148"/>
      <c r="I64" s="148"/>
      <c r="J64" s="160">
        <f t="shared" si="3"/>
        <v>0</v>
      </c>
    </row>
    <row r="65" spans="1:14">
      <c r="A65" s="132">
        <f t="shared" si="4"/>
        <v>134</v>
      </c>
      <c r="B65" s="71" t="s">
        <v>36</v>
      </c>
      <c r="C65" s="161">
        <v>7350.22</v>
      </c>
      <c r="D65" s="161">
        <v>666.77</v>
      </c>
      <c r="E65" s="179">
        <v>748.08</v>
      </c>
      <c r="F65" s="146"/>
      <c r="G65" s="146"/>
      <c r="H65" s="148"/>
      <c r="I65" s="148"/>
      <c r="J65" s="160">
        <f t="shared" si="3"/>
        <v>0</v>
      </c>
    </row>
    <row r="66" spans="1:14">
      <c r="A66" s="132">
        <f t="shared" si="4"/>
        <v>135</v>
      </c>
      <c r="B66" s="71" t="s">
        <v>37</v>
      </c>
      <c r="C66" s="161">
        <v>277.27999999999997</v>
      </c>
      <c r="D66" s="161">
        <v>22.63</v>
      </c>
      <c r="E66" s="179">
        <v>23.11</v>
      </c>
      <c r="F66" s="146"/>
      <c r="G66" s="146"/>
      <c r="H66" s="148"/>
      <c r="I66" s="148"/>
      <c r="J66" s="160">
        <f t="shared" si="3"/>
        <v>0</v>
      </c>
    </row>
    <row r="67" spans="1:14">
      <c r="A67" s="132">
        <f t="shared" si="4"/>
        <v>136</v>
      </c>
      <c r="B67" s="71" t="s">
        <v>38</v>
      </c>
      <c r="C67" s="161">
        <v>14203.23</v>
      </c>
      <c r="D67" s="161">
        <v>1073.56</v>
      </c>
      <c r="E67" s="179">
        <v>1153.8900000000001</v>
      </c>
      <c r="F67" s="146"/>
      <c r="G67" s="146"/>
      <c r="H67" s="148"/>
      <c r="I67" s="148"/>
      <c r="J67" s="160">
        <f t="shared" si="3"/>
        <v>0</v>
      </c>
    </row>
    <row r="68" spans="1:14">
      <c r="A68" s="132">
        <f t="shared" si="4"/>
        <v>137</v>
      </c>
      <c r="B68" s="71" t="s">
        <v>39</v>
      </c>
      <c r="C68" s="161">
        <v>18729.82</v>
      </c>
      <c r="D68" s="161">
        <v>1608.79</v>
      </c>
      <c r="E68" s="179">
        <v>1745.48</v>
      </c>
      <c r="F68" s="146"/>
      <c r="G68" s="146"/>
      <c r="H68" s="148"/>
      <c r="I68" s="148"/>
      <c r="J68" s="160">
        <f t="shared" si="3"/>
        <v>0</v>
      </c>
    </row>
    <row r="69" spans="1:14">
      <c r="A69" s="132">
        <f t="shared" si="4"/>
        <v>138</v>
      </c>
      <c r="B69" s="71" t="s">
        <v>40</v>
      </c>
      <c r="C69" s="161">
        <v>54409.98</v>
      </c>
      <c r="D69" s="161">
        <v>4857.7700000000004</v>
      </c>
      <c r="E69" s="179">
        <v>5111.2700000000004</v>
      </c>
      <c r="F69" s="146"/>
      <c r="G69" s="146"/>
      <c r="H69" s="148"/>
      <c r="I69" s="148"/>
      <c r="J69" s="160">
        <f t="shared" si="3"/>
        <v>0</v>
      </c>
    </row>
    <row r="70" spans="1:14">
      <c r="A70" s="132">
        <f t="shared" si="4"/>
        <v>139</v>
      </c>
      <c r="B70" s="71" t="s">
        <v>41</v>
      </c>
      <c r="C70" s="161">
        <v>26180.05</v>
      </c>
      <c r="D70" s="161">
        <v>2001.72</v>
      </c>
      <c r="E70" s="179">
        <v>2120.19</v>
      </c>
      <c r="F70" s="146"/>
      <c r="G70" s="146"/>
      <c r="H70" s="148"/>
      <c r="I70" s="148"/>
      <c r="J70" s="160">
        <f t="shared" si="3"/>
        <v>0</v>
      </c>
    </row>
    <row r="71" spans="1:14">
      <c r="A71" s="132">
        <f t="shared" si="4"/>
        <v>140</v>
      </c>
      <c r="B71" s="115" t="s">
        <v>77</v>
      </c>
      <c r="C71" s="161">
        <v>32928.910000000003</v>
      </c>
      <c r="D71" s="161">
        <v>2826.34</v>
      </c>
      <c r="E71" s="179">
        <v>3049.36</v>
      </c>
      <c r="F71" s="146"/>
      <c r="G71" s="146"/>
      <c r="H71" s="148"/>
      <c r="I71" s="148"/>
      <c r="J71" s="160">
        <f t="shared" si="3"/>
        <v>0</v>
      </c>
    </row>
    <row r="72" spans="1:14">
      <c r="A72" s="132">
        <f t="shared" si="4"/>
        <v>141</v>
      </c>
      <c r="B72" s="71" t="s">
        <v>42</v>
      </c>
      <c r="C72" s="161">
        <v>101506.35</v>
      </c>
      <c r="D72" s="161">
        <v>9297.99</v>
      </c>
      <c r="E72" s="161">
        <v>9636.52</v>
      </c>
      <c r="F72" s="146"/>
      <c r="G72" s="146"/>
      <c r="H72" s="148"/>
      <c r="I72" s="148"/>
      <c r="J72" s="160">
        <f t="shared" si="3"/>
        <v>0</v>
      </c>
    </row>
    <row r="73" spans="1:14" ht="13.5" thickBot="1">
      <c r="A73" s="133">
        <f t="shared" si="4"/>
        <v>142</v>
      </c>
      <c r="B73" s="71" t="s">
        <v>43</v>
      </c>
      <c r="C73" s="162">
        <v>176897.29</v>
      </c>
      <c r="D73" s="162">
        <v>17951.28</v>
      </c>
      <c r="E73" s="161">
        <v>18307.669999999998</v>
      </c>
      <c r="F73" s="146"/>
      <c r="G73" s="146"/>
      <c r="H73" s="148"/>
      <c r="I73" s="148"/>
      <c r="J73" s="160">
        <f t="shared" si="3"/>
        <v>0</v>
      </c>
    </row>
    <row r="74" spans="1:14" ht="13.5" thickBot="1">
      <c r="A74" s="132">
        <f>A73+1</f>
        <v>143</v>
      </c>
      <c r="B74" s="197"/>
      <c r="C74" s="197"/>
      <c r="D74" s="197"/>
      <c r="E74" s="197"/>
      <c r="F74" s="197"/>
      <c r="G74" s="197"/>
      <c r="H74" s="197"/>
      <c r="I74" s="197"/>
      <c r="J74" s="185">
        <f>SUM(J61:J73)</f>
        <v>0</v>
      </c>
      <c r="K74" s="196"/>
      <c r="L74" s="196"/>
      <c r="M74" s="196"/>
      <c r="N74" s="198"/>
    </row>
    <row r="75" spans="1:14" ht="15">
      <c r="A75" s="131"/>
      <c r="B75" s="131"/>
      <c r="C75" s="131"/>
      <c r="D75" s="131"/>
      <c r="E75" s="131"/>
      <c r="F75" s="131"/>
      <c r="G75" s="131"/>
      <c r="H75" s="131"/>
      <c r="I75" s="131"/>
      <c r="J75" s="131"/>
      <c r="K75" s="131"/>
      <c r="L75" s="131"/>
      <c r="M75" s="131"/>
      <c r="N75" s="131"/>
    </row>
    <row r="76" spans="1:14" ht="15">
      <c r="A76" s="133">
        <f>A55+1</f>
        <v>135</v>
      </c>
      <c r="B76" s="139" t="s">
        <v>105</v>
      </c>
      <c r="C76" s="140"/>
      <c r="D76" s="140"/>
      <c r="E76" s="141"/>
      <c r="F76" s="140"/>
      <c r="G76" s="140"/>
      <c r="H76" s="140"/>
      <c r="I76" s="184"/>
      <c r="J76" s="183"/>
    </row>
    <row r="77" spans="1:14" ht="15.75" thickBot="1">
      <c r="A77" s="132">
        <f>A76+1</f>
        <v>136</v>
      </c>
      <c r="B77" s="139" t="s">
        <v>106</v>
      </c>
      <c r="C77" s="140"/>
      <c r="D77" s="140"/>
      <c r="E77" s="140"/>
      <c r="F77" s="140"/>
      <c r="G77" s="140"/>
      <c r="H77" s="140"/>
      <c r="I77" s="184"/>
      <c r="J77" s="183"/>
    </row>
    <row r="78" spans="1:14" ht="15.75" thickBot="1">
      <c r="A78" s="199">
        <f>A77+1</f>
        <v>137</v>
      </c>
      <c r="B78" s="131"/>
      <c r="C78" s="131"/>
      <c r="D78" s="131"/>
      <c r="E78" s="131"/>
      <c r="F78" s="131"/>
      <c r="G78" s="131"/>
      <c r="H78" s="131"/>
      <c r="I78" s="134" t="s">
        <v>100</v>
      </c>
      <c r="J78" s="185">
        <f>J77-J76</f>
        <v>0</v>
      </c>
    </row>
    <row r="79" spans="1:14" ht="15.75" thickBot="1">
      <c r="A79" s="131"/>
      <c r="B79" s="131"/>
      <c r="C79" s="131"/>
      <c r="D79" s="131"/>
      <c r="E79" s="131"/>
      <c r="F79" s="131"/>
      <c r="G79" s="131"/>
      <c r="H79" s="131"/>
      <c r="I79" s="131"/>
      <c r="J79" s="186"/>
    </row>
    <row r="80" spans="1:14" ht="15.75" thickBot="1">
      <c r="A80" s="199">
        <f>A78+1</f>
        <v>138</v>
      </c>
      <c r="B80" s="131"/>
      <c r="C80" s="131"/>
      <c r="D80" s="131"/>
      <c r="E80" s="131"/>
      <c r="F80" s="131"/>
      <c r="G80" s="290" t="s">
        <v>117</v>
      </c>
      <c r="H80" s="290"/>
      <c r="I80" s="291"/>
      <c r="J80" s="185">
        <f>I55+J74+J78</f>
        <v>0</v>
      </c>
    </row>
    <row r="81" spans="1:14" ht="15">
      <c r="A81"/>
      <c r="B81" s="131"/>
      <c r="C81" s="131"/>
      <c r="D81" s="131"/>
      <c r="E81" s="131"/>
      <c r="F81" s="131"/>
      <c r="G81" s="192"/>
      <c r="H81" s="192"/>
      <c r="I81" s="192"/>
      <c r="J81"/>
    </row>
    <row r="82" spans="1:14" s="110" customFormat="1" ht="15.75" thickBot="1">
      <c r="A82" s="131" t="s">
        <v>101</v>
      </c>
      <c r="B82"/>
      <c r="C82"/>
      <c r="D82"/>
      <c r="E82"/>
      <c r="F82" s="106"/>
      <c r="G82" s="106"/>
      <c r="H82"/>
      <c r="I82"/>
      <c r="J82"/>
      <c r="K82"/>
      <c r="L82"/>
      <c r="M82"/>
      <c r="N82"/>
    </row>
    <row r="83" spans="1:14" ht="13.5" thickBot="1">
      <c r="A83" s="53"/>
      <c r="B83" s="54" t="s">
        <v>82</v>
      </c>
      <c r="C83" s="282" t="s">
        <v>122</v>
      </c>
      <c r="D83" s="283"/>
      <c r="E83" s="284"/>
      <c r="F83" s="280" t="s">
        <v>123</v>
      </c>
      <c r="G83" s="281"/>
      <c r="H83" s="280" t="s">
        <v>115</v>
      </c>
      <c r="I83" s="281"/>
      <c r="J83" s="110"/>
      <c r="K83" s="110"/>
      <c r="L83" s="110"/>
      <c r="M83" s="110"/>
      <c r="N83" s="110"/>
    </row>
    <row r="84" spans="1:14" ht="22.5">
      <c r="A84" s="45"/>
      <c r="B84" s="45" t="s">
        <v>61</v>
      </c>
      <c r="C84" s="166" t="s">
        <v>83</v>
      </c>
      <c r="D84" s="188" t="s">
        <v>84</v>
      </c>
      <c r="E84" s="189" t="s">
        <v>84</v>
      </c>
      <c r="F84" s="168" t="s">
        <v>102</v>
      </c>
      <c r="G84" s="165" t="s">
        <v>84</v>
      </c>
      <c r="H84" s="187" t="s">
        <v>112</v>
      </c>
      <c r="I84" s="176" t="s">
        <v>112</v>
      </c>
      <c r="J84" s="170" t="s">
        <v>62</v>
      </c>
    </row>
    <row r="85" spans="1:14" ht="13.5" thickBot="1">
      <c r="A85" s="45"/>
      <c r="B85" s="45"/>
      <c r="C85" s="135"/>
      <c r="D85" s="167" t="s">
        <v>110</v>
      </c>
      <c r="E85" s="172" t="s">
        <v>114</v>
      </c>
      <c r="F85" s="173"/>
      <c r="G85" s="137"/>
      <c r="H85" s="167" t="s">
        <v>110</v>
      </c>
      <c r="I85" s="169" t="s">
        <v>114</v>
      </c>
      <c r="J85" s="171"/>
    </row>
    <row r="86" spans="1:14">
      <c r="A86" s="48">
        <f>A80+1</f>
        <v>139</v>
      </c>
      <c r="B86" s="122">
        <v>190125</v>
      </c>
      <c r="C86" s="160">
        <v>1370.13</v>
      </c>
      <c r="D86" s="160">
        <v>146.81</v>
      </c>
      <c r="E86" s="180">
        <v>150.51</v>
      </c>
      <c r="F86" s="147"/>
      <c r="G86" s="147"/>
      <c r="H86" s="152"/>
      <c r="I86" s="152"/>
      <c r="J86" s="151">
        <f t="shared" ref="J86:J104" si="5">((C86+D86)*H86)+((C86+E86)*I86)</f>
        <v>0</v>
      </c>
      <c r="K86" s="112"/>
      <c r="L86" s="112"/>
    </row>
    <row r="87" spans="1:14">
      <c r="A87" s="48">
        <f>A86+1</f>
        <v>140</v>
      </c>
      <c r="B87" s="122">
        <v>190126</v>
      </c>
      <c r="C87" s="161">
        <v>342.53</v>
      </c>
      <c r="D87" s="161">
        <v>36.96</v>
      </c>
      <c r="E87" s="179">
        <v>37.86</v>
      </c>
      <c r="F87" s="148"/>
      <c r="G87" s="148"/>
      <c r="H87" s="153"/>
      <c r="I87" s="153"/>
      <c r="J87" s="151">
        <f t="shared" si="5"/>
        <v>0</v>
      </c>
    </row>
    <row r="88" spans="1:14">
      <c r="A88" s="48">
        <f t="shared" ref="A88:A105" si="6">A87+1</f>
        <v>141</v>
      </c>
      <c r="B88" s="122">
        <v>190127</v>
      </c>
      <c r="C88" s="161">
        <v>274.02</v>
      </c>
      <c r="D88" s="161">
        <v>29.33</v>
      </c>
      <c r="E88" s="179">
        <v>30.05</v>
      </c>
      <c r="F88" s="148"/>
      <c r="G88" s="148"/>
      <c r="H88" s="153"/>
      <c r="I88" s="153"/>
      <c r="J88" s="151">
        <f t="shared" si="5"/>
        <v>0</v>
      </c>
    </row>
    <row r="89" spans="1:14">
      <c r="A89" s="48">
        <f t="shared" si="6"/>
        <v>142</v>
      </c>
      <c r="B89" s="122">
        <v>190128</v>
      </c>
      <c r="C89" s="161">
        <v>205.52</v>
      </c>
      <c r="D89" s="161">
        <v>21.79</v>
      </c>
      <c r="E89" s="179">
        <v>22.48</v>
      </c>
      <c r="F89" s="148"/>
      <c r="G89" s="148"/>
      <c r="H89" s="153"/>
      <c r="I89" s="153"/>
      <c r="J89" s="151">
        <f t="shared" si="5"/>
        <v>0</v>
      </c>
    </row>
    <row r="90" spans="1:14">
      <c r="A90" s="48">
        <f t="shared" si="6"/>
        <v>143</v>
      </c>
      <c r="B90" s="122">
        <v>190129</v>
      </c>
      <c r="C90" s="161"/>
      <c r="D90" s="161">
        <v>65.06</v>
      </c>
      <c r="E90" s="179">
        <v>66.91</v>
      </c>
      <c r="F90" s="148"/>
      <c r="G90" s="148"/>
      <c r="H90" s="153"/>
      <c r="I90" s="153"/>
      <c r="J90" s="151">
        <f t="shared" si="5"/>
        <v>0</v>
      </c>
    </row>
    <row r="91" spans="1:14">
      <c r="A91" s="48">
        <f t="shared" si="6"/>
        <v>144</v>
      </c>
      <c r="B91" s="122">
        <v>190130</v>
      </c>
      <c r="C91" s="161"/>
      <c r="D91" s="161">
        <v>246.35</v>
      </c>
      <c r="E91" s="179">
        <v>253.84</v>
      </c>
      <c r="F91" s="148"/>
      <c r="G91" s="148"/>
      <c r="H91" s="153"/>
      <c r="I91" s="153"/>
      <c r="J91" s="151">
        <f t="shared" si="5"/>
        <v>0</v>
      </c>
    </row>
    <row r="92" spans="1:14">
      <c r="A92" s="48">
        <f t="shared" si="6"/>
        <v>145</v>
      </c>
      <c r="B92" s="122">
        <v>190131</v>
      </c>
      <c r="C92" s="161"/>
      <c r="D92" s="161">
        <v>490.64</v>
      </c>
      <c r="E92" s="179">
        <v>504.11</v>
      </c>
      <c r="F92" s="148"/>
      <c r="G92" s="148"/>
      <c r="H92" s="153"/>
      <c r="I92" s="153"/>
      <c r="J92" s="151">
        <f t="shared" si="5"/>
        <v>0</v>
      </c>
    </row>
    <row r="93" spans="1:14">
      <c r="A93" s="48">
        <f t="shared" si="6"/>
        <v>146</v>
      </c>
      <c r="B93" s="122">
        <v>190132</v>
      </c>
      <c r="C93" s="161">
        <v>1514.71</v>
      </c>
      <c r="D93" s="161">
        <v>244.31</v>
      </c>
      <c r="E93" s="179">
        <v>249.75</v>
      </c>
      <c r="F93" s="148"/>
      <c r="G93" s="148"/>
      <c r="H93" s="153"/>
      <c r="I93" s="153"/>
      <c r="J93" s="151">
        <f t="shared" si="5"/>
        <v>0</v>
      </c>
    </row>
    <row r="94" spans="1:14" s="110" customFormat="1">
      <c r="A94" s="48">
        <f t="shared" si="6"/>
        <v>147</v>
      </c>
      <c r="B94" s="122">
        <v>190133</v>
      </c>
      <c r="C94" s="161">
        <v>1514.71</v>
      </c>
      <c r="D94" s="161">
        <v>469.56</v>
      </c>
      <c r="E94" s="179">
        <v>481.27</v>
      </c>
      <c r="F94" s="148"/>
      <c r="G94" s="148"/>
      <c r="H94" s="153"/>
      <c r="I94" s="153"/>
      <c r="J94" s="151">
        <f t="shared" si="5"/>
        <v>0</v>
      </c>
      <c r="K94" s="106"/>
      <c r="L94" s="106"/>
      <c r="M94" s="106"/>
      <c r="N94" s="106"/>
    </row>
    <row r="95" spans="1:14">
      <c r="A95" s="48">
        <f t="shared" si="6"/>
        <v>148</v>
      </c>
      <c r="B95" s="122">
        <v>190134</v>
      </c>
      <c r="C95" s="161">
        <v>1681.67</v>
      </c>
      <c r="D95" s="161">
        <v>211.08</v>
      </c>
      <c r="E95" s="179">
        <v>216.42</v>
      </c>
      <c r="F95" s="148"/>
      <c r="G95" s="148"/>
      <c r="H95" s="153"/>
      <c r="I95" s="153"/>
      <c r="J95" s="151">
        <f t="shared" si="5"/>
        <v>0</v>
      </c>
    </row>
    <row r="96" spans="1:14">
      <c r="A96" s="48">
        <f t="shared" si="6"/>
        <v>149</v>
      </c>
      <c r="B96" s="122">
        <v>190135</v>
      </c>
      <c r="C96" s="161">
        <v>420.41</v>
      </c>
      <c r="D96" s="161">
        <v>51.99</v>
      </c>
      <c r="E96" s="179">
        <v>53.37</v>
      </c>
      <c r="F96" s="148"/>
      <c r="G96" s="148"/>
      <c r="H96" s="153"/>
      <c r="I96" s="153"/>
      <c r="J96" s="151">
        <f t="shared" si="5"/>
        <v>0</v>
      </c>
    </row>
    <row r="97" spans="1:14">
      <c r="A97" s="48">
        <f t="shared" si="6"/>
        <v>150</v>
      </c>
      <c r="B97" s="122">
        <v>190136</v>
      </c>
      <c r="C97" s="161">
        <v>336.34</v>
      </c>
      <c r="D97" s="161">
        <v>42.48</v>
      </c>
      <c r="E97" s="179">
        <v>43.59</v>
      </c>
      <c r="F97" s="148"/>
      <c r="G97" s="148"/>
      <c r="H97" s="153"/>
      <c r="I97" s="153"/>
      <c r="J97" s="151">
        <f t="shared" si="5"/>
        <v>0</v>
      </c>
    </row>
    <row r="98" spans="1:14">
      <c r="A98" s="48">
        <f t="shared" si="6"/>
        <v>151</v>
      </c>
      <c r="B98" s="122">
        <v>190137</v>
      </c>
      <c r="C98" s="162">
        <v>252.25</v>
      </c>
      <c r="D98" s="162">
        <v>31.31</v>
      </c>
      <c r="E98" s="179">
        <v>32.07</v>
      </c>
      <c r="F98" s="148"/>
      <c r="G98" s="148"/>
      <c r="H98" s="153"/>
      <c r="I98" s="153"/>
      <c r="J98" s="151">
        <f t="shared" si="5"/>
        <v>0</v>
      </c>
    </row>
    <row r="99" spans="1:14">
      <c r="A99" s="48">
        <f t="shared" si="6"/>
        <v>152</v>
      </c>
      <c r="B99" s="122">
        <v>190141</v>
      </c>
      <c r="C99" s="161">
        <v>1861.55</v>
      </c>
      <c r="D99" s="161">
        <v>287.14999999999998</v>
      </c>
      <c r="E99" s="179">
        <v>295.27999999999997</v>
      </c>
      <c r="F99" s="149"/>
      <c r="G99" s="149"/>
      <c r="H99" s="153"/>
      <c r="I99" s="153"/>
      <c r="J99" s="151">
        <f t="shared" si="5"/>
        <v>0</v>
      </c>
    </row>
    <row r="100" spans="1:14">
      <c r="A100" s="48">
        <f t="shared" si="6"/>
        <v>153</v>
      </c>
      <c r="B100" s="122">
        <v>190142</v>
      </c>
      <c r="C100" s="161">
        <v>465.39</v>
      </c>
      <c r="D100" s="161">
        <v>75.19</v>
      </c>
      <c r="E100" s="179">
        <v>77.040000000000006</v>
      </c>
      <c r="F100" s="149"/>
      <c r="G100" s="149"/>
      <c r="H100" s="153"/>
      <c r="I100" s="153"/>
      <c r="J100" s="151">
        <f t="shared" si="5"/>
        <v>0</v>
      </c>
      <c r="K100" s="110"/>
      <c r="L100" s="110"/>
      <c r="M100" s="110"/>
      <c r="N100" s="110"/>
    </row>
    <row r="101" spans="1:14">
      <c r="A101" s="48">
        <f t="shared" si="6"/>
        <v>154</v>
      </c>
      <c r="B101" s="122">
        <v>190143</v>
      </c>
      <c r="C101" s="162">
        <v>372.31</v>
      </c>
      <c r="D101" s="162">
        <v>54.73</v>
      </c>
      <c r="E101" s="179">
        <v>56.2</v>
      </c>
      <c r="F101" s="149"/>
      <c r="G101" s="149"/>
      <c r="H101" s="153"/>
      <c r="I101" s="153"/>
      <c r="J101" s="151">
        <f t="shared" si="5"/>
        <v>0</v>
      </c>
    </row>
    <row r="102" spans="1:14">
      <c r="A102" s="48">
        <f t="shared" si="6"/>
        <v>155</v>
      </c>
      <c r="B102" s="122">
        <v>190144</v>
      </c>
      <c r="C102" s="161">
        <v>279.23</v>
      </c>
      <c r="D102" s="161">
        <v>42.79</v>
      </c>
      <c r="E102" s="179">
        <v>43.94</v>
      </c>
      <c r="F102" s="149"/>
      <c r="G102" s="149"/>
      <c r="H102" s="153"/>
      <c r="I102" s="153"/>
      <c r="J102" s="151">
        <f t="shared" si="5"/>
        <v>0</v>
      </c>
    </row>
    <row r="103" spans="1:14">
      <c r="A103" s="48">
        <f t="shared" si="6"/>
        <v>156</v>
      </c>
      <c r="B103" s="122">
        <v>190150</v>
      </c>
      <c r="C103" s="161">
        <v>2156.09</v>
      </c>
      <c r="D103" s="161">
        <v>193.35</v>
      </c>
      <c r="E103" s="182">
        <v>193.46</v>
      </c>
      <c r="F103" s="149"/>
      <c r="G103" s="149"/>
      <c r="H103" s="153"/>
      <c r="I103" s="153"/>
      <c r="J103" s="151">
        <f t="shared" si="5"/>
        <v>0</v>
      </c>
    </row>
    <row r="104" spans="1:14" ht="13.5" thickBot="1">
      <c r="A104" s="48">
        <f t="shared" si="6"/>
        <v>157</v>
      </c>
      <c r="B104" s="122">
        <v>190151</v>
      </c>
      <c r="C104" s="162">
        <v>2269.12</v>
      </c>
      <c r="D104" s="162">
        <v>193.35</v>
      </c>
      <c r="E104" s="161">
        <v>193.46</v>
      </c>
      <c r="F104" s="148"/>
      <c r="G104" s="149"/>
      <c r="H104" s="153"/>
      <c r="I104" s="153"/>
      <c r="J104" s="190">
        <f t="shared" si="5"/>
        <v>0</v>
      </c>
    </row>
    <row r="105" spans="1:14" ht="13.5" thickBot="1">
      <c r="A105" s="48">
        <f t="shared" si="6"/>
        <v>158</v>
      </c>
      <c r="B105" s="285"/>
      <c r="C105" s="286"/>
      <c r="D105" s="286"/>
      <c r="E105" s="286"/>
      <c r="F105" s="286"/>
      <c r="G105" s="286"/>
      <c r="H105" s="286"/>
      <c r="I105" s="286"/>
      <c r="J105" s="191">
        <f>SUM(J86:J104)</f>
        <v>0</v>
      </c>
    </row>
    <row r="106" spans="1:14">
      <c r="A106" s="53"/>
      <c r="B106" s="54"/>
      <c r="C106" s="54"/>
      <c r="D106" s="54"/>
      <c r="E106" s="55"/>
      <c r="F106" s="55"/>
      <c r="G106" s="56"/>
    </row>
    <row r="107" spans="1:14">
      <c r="A107" s="45"/>
      <c r="B107" s="45" t="s">
        <v>72</v>
      </c>
      <c r="C107" s="45"/>
      <c r="D107" s="45"/>
      <c r="E107" s="46"/>
      <c r="F107" s="46"/>
      <c r="G107" s="277" t="s">
        <v>80</v>
      </c>
    </row>
    <row r="108" spans="1:14">
      <c r="A108" s="45"/>
      <c r="B108" s="45"/>
      <c r="C108" s="45"/>
      <c r="D108" s="45"/>
      <c r="E108" s="46"/>
      <c r="F108" s="46"/>
      <c r="G108" s="278"/>
    </row>
    <row r="109" spans="1:14">
      <c r="A109" s="45"/>
      <c r="B109" s="45" t="s">
        <v>73</v>
      </c>
      <c r="C109" s="45"/>
      <c r="D109" s="45"/>
      <c r="E109" s="46"/>
      <c r="F109" s="46"/>
      <c r="G109" s="47"/>
    </row>
    <row r="110" spans="1:14">
      <c r="A110" s="48">
        <f>A105+1</f>
        <v>159</v>
      </c>
      <c r="B110" s="49" t="s">
        <v>54</v>
      </c>
      <c r="C110" s="72"/>
      <c r="D110" s="72"/>
      <c r="E110" s="71"/>
      <c r="F110" s="71"/>
      <c r="G110" s="149"/>
    </row>
    <row r="111" spans="1:14">
      <c r="A111" s="48">
        <f>A110+1</f>
        <v>160</v>
      </c>
      <c r="B111" s="49" t="s">
        <v>55</v>
      </c>
      <c r="C111" s="72"/>
      <c r="D111" s="72"/>
      <c r="E111" s="71"/>
      <c r="F111" s="71"/>
      <c r="G111" s="149"/>
    </row>
    <row r="112" spans="1:14">
      <c r="A112" s="48">
        <f t="shared" ref="A112:A114" si="7">A111+1</f>
        <v>161</v>
      </c>
      <c r="B112" s="62" t="s">
        <v>58</v>
      </c>
      <c r="C112" s="74"/>
      <c r="D112" s="74"/>
      <c r="E112" s="71"/>
      <c r="F112" s="71"/>
      <c r="G112" s="149"/>
      <c r="H112" s="110"/>
      <c r="I112" s="110"/>
      <c r="J112" s="110"/>
      <c r="K112" s="110"/>
      <c r="L112" s="110"/>
      <c r="M112" s="110"/>
      <c r="N112" s="110"/>
    </row>
    <row r="113" spans="1:7">
      <c r="A113" s="48">
        <f t="shared" si="7"/>
        <v>162</v>
      </c>
      <c r="B113" s="49" t="s">
        <v>107</v>
      </c>
      <c r="C113" s="72"/>
      <c r="D113" s="72"/>
      <c r="E113" s="71"/>
      <c r="F113" s="71"/>
      <c r="G113" s="149"/>
    </row>
    <row r="114" spans="1:7">
      <c r="A114" s="48">
        <f t="shared" si="7"/>
        <v>163</v>
      </c>
      <c r="B114" s="34" t="s">
        <v>19</v>
      </c>
      <c r="C114" s="73"/>
      <c r="D114" s="73"/>
      <c r="E114" s="50"/>
      <c r="F114" s="50"/>
      <c r="G114" s="150">
        <f>SUM(G110:G113)</f>
        <v>0</v>
      </c>
    </row>
    <row r="116" spans="1:7">
      <c r="A116" s="45"/>
      <c r="B116" s="45" t="s">
        <v>74</v>
      </c>
      <c r="C116" s="45"/>
      <c r="D116" s="45"/>
      <c r="E116" s="46"/>
      <c r="F116" s="46"/>
      <c r="G116" s="47"/>
    </row>
    <row r="117" spans="1:7">
      <c r="A117" s="48">
        <f>A114+1</f>
        <v>164</v>
      </c>
      <c r="B117" s="68" t="s">
        <v>59</v>
      </c>
      <c r="C117" s="64"/>
      <c r="D117" s="64"/>
      <c r="E117" s="71"/>
      <c r="F117" s="71"/>
      <c r="G117" s="149"/>
    </row>
    <row r="118" spans="1:7">
      <c r="A118" s="53"/>
      <c r="B118" s="54"/>
      <c r="C118" s="54"/>
      <c r="D118" s="54"/>
      <c r="E118" s="55"/>
      <c r="F118" s="55"/>
      <c r="G118" s="56"/>
    </row>
    <row r="119" spans="1:7">
      <c r="A119" s="45"/>
      <c r="B119" s="61" t="s">
        <v>75</v>
      </c>
      <c r="C119" s="61"/>
      <c r="D119" s="61"/>
      <c r="E119" s="46"/>
      <c r="F119" s="46"/>
      <c r="G119" s="47"/>
    </row>
    <row r="120" spans="1:7">
      <c r="A120" s="48">
        <f>A117+1</f>
        <v>165</v>
      </c>
      <c r="B120" s="49" t="s">
        <v>60</v>
      </c>
      <c r="C120" s="72"/>
      <c r="D120" s="72"/>
      <c r="E120" s="71"/>
      <c r="F120" s="71"/>
      <c r="G120" s="149"/>
    </row>
    <row r="121" spans="1:7">
      <c r="A121" s="48">
        <f>A120+1</f>
        <v>166</v>
      </c>
      <c r="B121" s="49" t="s">
        <v>56</v>
      </c>
      <c r="C121" s="72"/>
      <c r="D121" s="72"/>
      <c r="E121" s="71"/>
      <c r="F121" s="71"/>
      <c r="G121" s="149"/>
    </row>
    <row r="122" spans="1:7">
      <c r="A122" s="48">
        <f t="shared" ref="A122:A123" si="8">A121+1</f>
        <v>167</v>
      </c>
      <c r="B122" s="49" t="s">
        <v>65</v>
      </c>
      <c r="C122" s="72"/>
      <c r="D122" s="72"/>
      <c r="E122" s="71"/>
      <c r="F122" s="71"/>
      <c r="G122" s="149"/>
    </row>
    <row r="123" spans="1:7">
      <c r="A123" s="48">
        <f t="shared" si="8"/>
        <v>168</v>
      </c>
      <c r="B123" s="34" t="s">
        <v>66</v>
      </c>
      <c r="C123" s="73"/>
      <c r="D123" s="73"/>
      <c r="E123" s="50"/>
      <c r="F123" s="50"/>
      <c r="G123" s="150">
        <f>SUM(G120:G122)</f>
        <v>0</v>
      </c>
    </row>
    <row r="125" spans="1:7">
      <c r="A125" s="48">
        <f>A123+1</f>
        <v>169</v>
      </c>
      <c r="B125" s="34" t="s">
        <v>21</v>
      </c>
      <c r="C125" s="73"/>
      <c r="D125" s="73"/>
      <c r="E125" s="50"/>
      <c r="F125" s="50"/>
      <c r="G125" s="150">
        <f>SUM(G114+G117+G123)</f>
        <v>0</v>
      </c>
    </row>
    <row r="127" spans="1:7">
      <c r="A127" s="48">
        <f>A125+1</f>
        <v>170</v>
      </c>
      <c r="B127" s="68" t="s">
        <v>76</v>
      </c>
      <c r="C127" s="64"/>
      <c r="D127" s="64"/>
      <c r="E127" s="71"/>
      <c r="F127" s="71"/>
      <c r="G127" s="149"/>
    </row>
    <row r="129" spans="1:7">
      <c r="B129" s="111"/>
      <c r="C129" s="111"/>
      <c r="D129" s="111"/>
      <c r="G129" s="112"/>
    </row>
    <row r="131" spans="1:7">
      <c r="B131" s="113"/>
      <c r="C131" s="113"/>
      <c r="D131" s="113"/>
    </row>
    <row r="132" spans="1:7">
      <c r="A132" s="114"/>
      <c r="B132" s="112"/>
      <c r="C132" s="112"/>
      <c r="D132" s="112"/>
    </row>
  </sheetData>
  <sheetProtection password="CAE1" sheet="1" objects="1" scenarios="1"/>
  <mergeCells count="28">
    <mergeCell ref="A2:B2"/>
    <mergeCell ref="G5:G6"/>
    <mergeCell ref="G107:G108"/>
    <mergeCell ref="G40:H40"/>
    <mergeCell ref="F83:G83"/>
    <mergeCell ref="C83:E83"/>
    <mergeCell ref="H83:I83"/>
    <mergeCell ref="B105:I105"/>
    <mergeCell ref="C40:E40"/>
    <mergeCell ref="G80:I80"/>
    <mergeCell ref="C58:E58"/>
    <mergeCell ref="H58:I58"/>
    <mergeCell ref="D41:E41"/>
    <mergeCell ref="A58:B58"/>
    <mergeCell ref="A40:B40"/>
    <mergeCell ref="D42:E42"/>
    <mergeCell ref="D43:E43"/>
    <mergeCell ref="D44:E44"/>
    <mergeCell ref="D45:E45"/>
    <mergeCell ref="D46:E46"/>
    <mergeCell ref="D47:E47"/>
    <mergeCell ref="D53:E53"/>
    <mergeCell ref="D54:E54"/>
    <mergeCell ref="D48:E48"/>
    <mergeCell ref="D49:E49"/>
    <mergeCell ref="D50:E50"/>
    <mergeCell ref="D51:E51"/>
    <mergeCell ref="D52:E52"/>
  </mergeCells>
  <conditionalFormatting sqref="E8:F12 E16:F20 E110:F113 E120:F122">
    <cfRule type="expression" dxfId="105" priority="72" stopIfTrue="1">
      <formula>#REF!=TRUE</formula>
    </cfRule>
  </conditionalFormatting>
  <conditionalFormatting sqref="A4">
    <cfRule type="expression" dxfId="104" priority="73" stopIfTrue="1">
      <formula>#REF!="nee"</formula>
    </cfRule>
  </conditionalFormatting>
  <conditionalFormatting sqref="G5">
    <cfRule type="expression" dxfId="103" priority="75" stopIfTrue="1">
      <formula>#REF!="nee"</formula>
    </cfRule>
  </conditionalFormatting>
  <conditionalFormatting sqref="A2">
    <cfRule type="cellIs" dxfId="102" priority="76" stopIfTrue="1" operator="equal">
      <formula>"Vul het Nza-nummer in op het voorblad"</formula>
    </cfRule>
  </conditionalFormatting>
  <conditionalFormatting sqref="G8:G12 G16:G20 G110:G113 I86:I92 G33 G24:G28 G117 G120:G122 F99:G103 I99:I104 G104">
    <cfRule type="expression" dxfId="101" priority="82" stopIfTrue="1">
      <formula>($D$2=TRUE)</formula>
    </cfRule>
  </conditionalFormatting>
  <conditionalFormatting sqref="E24:F28">
    <cfRule type="expression" dxfId="100" priority="55" stopIfTrue="1">
      <formula>#REF!=TRUE</formula>
    </cfRule>
  </conditionalFormatting>
  <conditionalFormatting sqref="B86:B104">
    <cfRule type="expression" dxfId="99" priority="35" stopIfTrue="1">
      <formula>#REF!=TRUE</formula>
    </cfRule>
  </conditionalFormatting>
  <conditionalFormatting sqref="I93:I98">
    <cfRule type="expression" dxfId="98" priority="37" stopIfTrue="1">
      <formula>($D$2=TRUE)</formula>
    </cfRule>
  </conditionalFormatting>
  <conditionalFormatting sqref="G107">
    <cfRule type="expression" dxfId="97" priority="34" stopIfTrue="1">
      <formula>#REF!="nee"</formula>
    </cfRule>
  </conditionalFormatting>
  <conditionalFormatting sqref="B42">
    <cfRule type="expression" dxfId="96" priority="24" stopIfTrue="1">
      <formula>#REF!=TRUE</formula>
    </cfRule>
  </conditionalFormatting>
  <conditionalFormatting sqref="G42:H54">
    <cfRule type="expression" dxfId="95" priority="30" stopIfTrue="1">
      <formula>$H$1=TRUE</formula>
    </cfRule>
  </conditionalFormatting>
  <conditionalFormatting sqref="B43:B54">
    <cfRule type="expression" dxfId="94" priority="28" stopIfTrue="1">
      <formula>#REF!=TRUE</formula>
    </cfRule>
  </conditionalFormatting>
  <conditionalFormatting sqref="J76:J77">
    <cfRule type="expression" dxfId="93" priority="23" stopIfTrue="1">
      <formula>$H$1=TRUE</formula>
    </cfRule>
  </conditionalFormatting>
  <conditionalFormatting sqref="F87:G98">
    <cfRule type="expression" dxfId="92" priority="22" stopIfTrue="1">
      <formula>$H$1=TRUE</formula>
    </cfRule>
  </conditionalFormatting>
  <conditionalFormatting sqref="F86:G86">
    <cfRule type="expression" dxfId="91" priority="21" stopIfTrue="1">
      <formula>$H$1=TRUE</formula>
    </cfRule>
  </conditionalFormatting>
  <conditionalFormatting sqref="G127">
    <cfRule type="expression" dxfId="90" priority="20" stopIfTrue="1">
      <formula>($D$2=TRUE)</formula>
    </cfRule>
  </conditionalFormatting>
  <conditionalFormatting sqref="H86:H92 H99:H104">
    <cfRule type="expression" dxfId="89" priority="19" stopIfTrue="1">
      <formula>($D$2=TRUE)</formula>
    </cfRule>
  </conditionalFormatting>
  <conditionalFormatting sqref="H93:H98">
    <cfRule type="expression" dxfId="88" priority="18" stopIfTrue="1">
      <formula>($D$2=TRUE)</formula>
    </cfRule>
  </conditionalFormatting>
  <conditionalFormatting sqref="B55">
    <cfRule type="expression" dxfId="87" priority="14" stopIfTrue="1">
      <formula>#REF!=TRUE</formula>
    </cfRule>
  </conditionalFormatting>
  <conditionalFormatting sqref="F104">
    <cfRule type="expression" dxfId="86" priority="12" stopIfTrue="1">
      <formula>$H$1=TRUE</formula>
    </cfRule>
  </conditionalFormatting>
  <conditionalFormatting sqref="B61">
    <cfRule type="expression" dxfId="85" priority="7" stopIfTrue="1">
      <formula>#REF!=TRUE</formula>
    </cfRule>
  </conditionalFormatting>
  <conditionalFormatting sqref="G61:H73">
    <cfRule type="expression" dxfId="84" priority="11" stopIfTrue="1">
      <formula>$H$1=TRUE</formula>
    </cfRule>
  </conditionalFormatting>
  <conditionalFormatting sqref="I62:I73">
    <cfRule type="expression" dxfId="83" priority="10" stopIfTrue="1">
      <formula>$H$1=TRUE</formula>
    </cfRule>
  </conditionalFormatting>
  <conditionalFormatting sqref="B62:B73">
    <cfRule type="expression" dxfId="82" priority="9" stopIfTrue="1">
      <formula>#REF!=TRUE</formula>
    </cfRule>
  </conditionalFormatting>
  <conditionalFormatting sqref="I61">
    <cfRule type="expression" dxfId="81" priority="8" stopIfTrue="1">
      <formula>$H$1=TRUE</formula>
    </cfRule>
  </conditionalFormatting>
  <conditionalFormatting sqref="F61:F73">
    <cfRule type="expression" dxfId="80" priority="4" stopIfTrue="1">
      <formula>$H$1=TRUE</formula>
    </cfRule>
  </conditionalFormatting>
  <conditionalFormatting sqref="B74">
    <cfRule type="expression" dxfId="79" priority="3" stopIfTrue="1">
      <formula>#REF!=TRUE</formula>
    </cfRule>
  </conditionalFormatting>
  <conditionalFormatting sqref="F42:F54">
    <cfRule type="expression" dxfId="78" priority="1" stopIfTrue="1">
      <formula>$H$1=TRUE</formula>
    </cfRule>
  </conditionalFormatting>
  <pageMargins left="0.70866141732283472" right="0.70866141732283472" top="0.74803149606299213" bottom="0.74803149606299213" header="0.31496062992125984" footer="0.31496062992125984"/>
  <pageSetup paperSize="9" scale="59" orientation="portrait" r:id="rId1"/>
  <rowBreaks count="2" manualBreakCount="2">
    <brk id="81" max="9" man="1"/>
    <brk id="130" max="5" man="1"/>
  </rowBreaks>
  <legacyDrawing r:id="rId2"/>
  <oleObjects>
    <oleObject progId="MSPhotoEd.3" shapeId="4772" r:id="rId3"/>
  </oleObjects>
</worksheet>
</file>

<file path=xl/worksheets/sheet3.xml><?xml version="1.0" encoding="utf-8"?>
<worksheet xmlns="http://schemas.openxmlformats.org/spreadsheetml/2006/main" xmlns:r="http://schemas.openxmlformats.org/officeDocument/2006/relationships">
  <sheetPr codeName="Blad6">
    <tabColor rgb="FFFF0000"/>
  </sheetPr>
  <dimension ref="A1:N60"/>
  <sheetViews>
    <sheetView showGridLines="0" view="pageBreakPreview" zoomScaleNormal="100" zoomScaleSheetLayoutView="100" workbookViewId="0">
      <selection activeCell="I4" sqref="I4"/>
    </sheetView>
  </sheetViews>
  <sheetFormatPr defaultRowHeight="12.75"/>
  <cols>
    <col min="1" max="1" width="5.85546875" style="106" customWidth="1"/>
    <col min="2" max="2" width="19.42578125" style="106" customWidth="1"/>
    <col min="3" max="3" width="13.85546875" style="106" customWidth="1"/>
    <col min="4" max="4" width="14.85546875" style="106" customWidth="1"/>
    <col min="5" max="5" width="14.7109375" style="106" customWidth="1"/>
    <col min="6" max="6" width="16.140625" style="106" customWidth="1"/>
    <col min="7" max="7" width="16.28515625" style="106" customWidth="1"/>
    <col min="8" max="8" width="15.28515625" style="106" customWidth="1"/>
    <col min="9" max="9" width="15.85546875" style="106" customWidth="1"/>
    <col min="10" max="10" width="15.7109375" style="106" bestFit="1" customWidth="1"/>
    <col min="11" max="11" width="16.42578125" style="106" customWidth="1"/>
    <col min="12" max="12" width="12.28515625" style="106" customWidth="1"/>
    <col min="13" max="13" width="12.5703125" style="106" customWidth="1"/>
    <col min="14" max="14" width="14.7109375" style="106" customWidth="1"/>
    <col min="15" max="16384" width="9.140625" style="106"/>
  </cols>
  <sheetData>
    <row r="1" spans="1:9" ht="18">
      <c r="A1" s="118" t="s">
        <v>78</v>
      </c>
      <c r="B1" s="40"/>
      <c r="C1" s="40"/>
      <c r="D1" s="40"/>
      <c r="E1" s="41"/>
      <c r="F1" s="41"/>
      <c r="G1" s="42"/>
    </row>
    <row r="2" spans="1:9">
      <c r="A2" s="275"/>
      <c r="B2" s="276"/>
      <c r="C2" s="200"/>
      <c r="D2" s="107" t="b">
        <f>Voorblad!F20</f>
        <v>1</v>
      </c>
      <c r="E2" s="43"/>
      <c r="F2" s="43"/>
      <c r="G2" s="44"/>
      <c r="H2" s="108"/>
      <c r="I2" s="108"/>
    </row>
    <row r="3" spans="1:9">
      <c r="B3" s="52" t="s">
        <v>129</v>
      </c>
      <c r="C3" s="52"/>
      <c r="E3" s="43"/>
      <c r="F3" s="43"/>
      <c r="G3" s="92" t="b">
        <v>1</v>
      </c>
    </row>
    <row r="4" spans="1:9">
      <c r="A4" s="45"/>
      <c r="B4" s="2" t="s">
        <v>95</v>
      </c>
      <c r="C4" s="2"/>
      <c r="D4" s="52"/>
      <c r="E4" s="43"/>
      <c r="F4" s="43"/>
      <c r="G4" s="46"/>
    </row>
    <row r="5" spans="1:9">
      <c r="E5" s="43"/>
      <c r="F5" s="43"/>
      <c r="G5" s="277" t="s">
        <v>130</v>
      </c>
    </row>
    <row r="6" spans="1:9">
      <c r="A6" s="42"/>
      <c r="B6" s="42"/>
      <c r="C6" s="42"/>
      <c r="D6" s="42"/>
      <c r="E6" s="46"/>
      <c r="F6" s="46"/>
      <c r="G6" s="278"/>
    </row>
    <row r="7" spans="1:9">
      <c r="A7" s="45"/>
      <c r="B7" s="45" t="s">
        <v>68</v>
      </c>
      <c r="C7" s="45"/>
      <c r="D7" s="45"/>
      <c r="E7" s="46"/>
      <c r="F7" s="46"/>
      <c r="G7" s="47"/>
    </row>
    <row r="8" spans="1:9">
      <c r="A8" s="48">
        <v>101</v>
      </c>
      <c r="B8" s="49" t="s">
        <v>23</v>
      </c>
      <c r="C8" s="72"/>
      <c r="D8" s="72"/>
      <c r="E8" s="71"/>
      <c r="F8" s="71"/>
      <c r="G8" s="59"/>
    </row>
    <row r="9" spans="1:9">
      <c r="A9" s="48">
        <v>102</v>
      </c>
      <c r="B9" s="49" t="s">
        <v>24</v>
      </c>
      <c r="C9" s="72"/>
      <c r="D9" s="72"/>
      <c r="E9" s="71"/>
      <c r="F9" s="71"/>
      <c r="G9" s="59"/>
    </row>
    <row r="10" spans="1:9">
      <c r="A10" s="48">
        <v>103</v>
      </c>
      <c r="B10" s="49" t="s">
        <v>25</v>
      </c>
      <c r="C10" s="72"/>
      <c r="D10" s="72"/>
      <c r="E10" s="71"/>
      <c r="F10" s="71"/>
      <c r="G10" s="59"/>
    </row>
    <row r="11" spans="1:9">
      <c r="A11" s="48">
        <v>104</v>
      </c>
      <c r="B11" s="49" t="s">
        <v>26</v>
      </c>
      <c r="C11" s="72"/>
      <c r="D11" s="72"/>
      <c r="E11" s="71"/>
      <c r="F11" s="71"/>
      <c r="G11" s="59"/>
    </row>
    <row r="12" spans="1:9">
      <c r="A12" s="48">
        <v>105</v>
      </c>
      <c r="B12" s="49" t="s">
        <v>27</v>
      </c>
      <c r="C12" s="72"/>
      <c r="D12" s="72"/>
      <c r="E12" s="71"/>
      <c r="F12" s="71"/>
      <c r="G12" s="59"/>
    </row>
    <row r="13" spans="1:9">
      <c r="A13" s="48">
        <v>106</v>
      </c>
      <c r="B13" s="34" t="s">
        <v>57</v>
      </c>
      <c r="C13" s="73"/>
      <c r="D13" s="73"/>
      <c r="E13" s="50"/>
      <c r="F13" s="50"/>
      <c r="G13" s="60">
        <f>SUM(G8:G12)</f>
        <v>0</v>
      </c>
    </row>
    <row r="14" spans="1:9">
      <c r="A14" s="45"/>
      <c r="B14" s="45"/>
      <c r="C14" s="45"/>
      <c r="D14" s="45"/>
      <c r="E14" s="46"/>
      <c r="F14" s="46"/>
      <c r="G14" s="47"/>
    </row>
    <row r="15" spans="1:9">
      <c r="A15" s="45"/>
      <c r="B15" s="45" t="s">
        <v>69</v>
      </c>
      <c r="C15" s="45"/>
      <c r="D15" s="45"/>
      <c r="E15" s="46"/>
      <c r="F15" s="46"/>
      <c r="G15" s="47"/>
    </row>
    <row r="16" spans="1:9">
      <c r="A16" s="48">
        <v>107</v>
      </c>
      <c r="B16" s="49" t="s">
        <v>28</v>
      </c>
      <c r="C16" s="72"/>
      <c r="D16" s="72"/>
      <c r="E16" s="71"/>
      <c r="F16" s="71"/>
      <c r="G16" s="144"/>
    </row>
    <row r="17" spans="1:9">
      <c r="A17" s="48">
        <v>108</v>
      </c>
      <c r="B17" s="49" t="s">
        <v>29</v>
      </c>
      <c r="C17" s="72"/>
      <c r="D17" s="72"/>
      <c r="E17" s="71"/>
      <c r="F17" s="71"/>
      <c r="G17" s="144"/>
    </row>
    <row r="18" spans="1:9">
      <c r="A18" s="48">
        <v>109</v>
      </c>
      <c r="B18" s="49" t="s">
        <v>31</v>
      </c>
      <c r="C18" s="72"/>
      <c r="D18" s="72"/>
      <c r="E18" s="71"/>
      <c r="F18" s="71"/>
      <c r="G18" s="144"/>
    </row>
    <row r="19" spans="1:9">
      <c r="A19" s="48">
        <v>110</v>
      </c>
      <c r="B19" s="49" t="s">
        <v>30</v>
      </c>
      <c r="C19" s="72"/>
      <c r="D19" s="72"/>
      <c r="E19" s="71"/>
      <c r="F19" s="71"/>
      <c r="G19" s="144"/>
    </row>
    <row r="20" spans="1:9">
      <c r="A20" s="48">
        <v>111</v>
      </c>
      <c r="B20" s="49" t="s">
        <v>49</v>
      </c>
      <c r="C20" s="72"/>
      <c r="D20" s="72"/>
      <c r="E20" s="71"/>
      <c r="F20" s="71"/>
      <c r="G20" s="144"/>
    </row>
    <row r="21" spans="1:9">
      <c r="A21" s="48">
        <v>112</v>
      </c>
      <c r="B21" s="34" t="s">
        <v>50</v>
      </c>
      <c r="C21" s="73"/>
      <c r="D21" s="73"/>
      <c r="E21" s="50"/>
      <c r="F21" s="50"/>
      <c r="G21" s="143">
        <f>SUM(G16:G20)</f>
        <v>0</v>
      </c>
    </row>
    <row r="22" spans="1:9">
      <c r="G22" s="109"/>
    </row>
    <row r="23" spans="1:9">
      <c r="A23" s="45"/>
      <c r="B23" s="45" t="s">
        <v>70</v>
      </c>
      <c r="C23" s="45"/>
      <c r="D23" s="45"/>
      <c r="E23" s="46"/>
      <c r="F23" s="46"/>
      <c r="G23" s="57"/>
    </row>
    <row r="24" spans="1:9">
      <c r="A24" s="48">
        <f>A21+1</f>
        <v>113</v>
      </c>
      <c r="B24" s="49" t="s">
        <v>28</v>
      </c>
      <c r="C24" s="72"/>
      <c r="D24" s="72"/>
      <c r="E24" s="71"/>
      <c r="F24" s="71"/>
      <c r="G24" s="144"/>
    </row>
    <row r="25" spans="1:9">
      <c r="A25" s="48">
        <f>A24+1</f>
        <v>114</v>
      </c>
      <c r="B25" s="49" t="s">
        <v>29</v>
      </c>
      <c r="C25" s="72"/>
      <c r="D25" s="72"/>
      <c r="E25" s="71"/>
      <c r="F25" s="71"/>
      <c r="G25" s="144"/>
    </row>
    <row r="26" spans="1:9">
      <c r="A26" s="48">
        <f t="shared" ref="A26:A29" si="0">A25+1</f>
        <v>115</v>
      </c>
      <c r="B26" s="49" t="s">
        <v>31</v>
      </c>
      <c r="C26" s="72"/>
      <c r="D26" s="72"/>
      <c r="E26" s="71"/>
      <c r="F26" s="71"/>
      <c r="G26" s="144"/>
    </row>
    <row r="27" spans="1:9">
      <c r="A27" s="48">
        <f t="shared" si="0"/>
        <v>116</v>
      </c>
      <c r="B27" s="49" t="s">
        <v>30</v>
      </c>
      <c r="C27" s="72"/>
      <c r="D27" s="72"/>
      <c r="E27" s="71"/>
      <c r="F27" s="71"/>
      <c r="G27" s="144"/>
    </row>
    <row r="28" spans="1:9">
      <c r="A28" s="48">
        <f t="shared" si="0"/>
        <v>117</v>
      </c>
      <c r="B28" s="49" t="s">
        <v>49</v>
      </c>
      <c r="C28" s="72"/>
      <c r="D28" s="72"/>
      <c r="E28" s="71"/>
      <c r="F28" s="71"/>
      <c r="G28" s="144"/>
    </row>
    <row r="29" spans="1:9">
      <c r="A29" s="48">
        <f t="shared" si="0"/>
        <v>118</v>
      </c>
      <c r="B29" s="34" t="s">
        <v>51</v>
      </c>
      <c r="C29" s="73"/>
      <c r="D29" s="73"/>
      <c r="E29" s="50"/>
      <c r="F29" s="50"/>
      <c r="G29" s="143">
        <f>SUM(G24:G28)</f>
        <v>0</v>
      </c>
    </row>
    <row r="30" spans="1:9" s="110" customFormat="1">
      <c r="A30" s="53"/>
      <c r="B30" s="54"/>
      <c r="C30" s="54"/>
      <c r="D30" s="54"/>
      <c r="E30" s="55"/>
      <c r="F30" s="55"/>
      <c r="G30" s="58"/>
      <c r="I30" s="106"/>
    </row>
    <row r="31" spans="1:9" ht="12.75" customHeight="1">
      <c r="A31" s="48">
        <f>A29+1</f>
        <v>119</v>
      </c>
      <c r="B31" s="68" t="s">
        <v>67</v>
      </c>
      <c r="C31" s="64"/>
      <c r="D31" s="64"/>
      <c r="E31" s="71"/>
      <c r="F31" s="71"/>
      <c r="G31" s="143">
        <f>SUM(G21+G29)</f>
        <v>0</v>
      </c>
    </row>
    <row r="32" spans="1:9">
      <c r="A32" s="53"/>
      <c r="B32" s="54"/>
      <c r="C32" s="54"/>
      <c r="D32" s="54"/>
      <c r="E32" s="55"/>
      <c r="F32" s="55"/>
      <c r="G32" s="58"/>
    </row>
    <row r="33" spans="1:14">
      <c r="A33" s="48">
        <f>A31+1</f>
        <v>120</v>
      </c>
      <c r="B33" s="68" t="s">
        <v>71</v>
      </c>
      <c r="C33" s="64"/>
      <c r="D33" s="64"/>
      <c r="E33" s="71"/>
      <c r="F33" s="71"/>
      <c r="G33" s="144"/>
    </row>
    <row r="34" spans="1:14" s="110" customFormat="1">
      <c r="A34" s="53"/>
      <c r="B34" s="54"/>
      <c r="C34" s="54"/>
      <c r="D34" s="54"/>
      <c r="E34" s="55"/>
      <c r="F34" s="55"/>
      <c r="G34" s="56"/>
    </row>
    <row r="35" spans="1:14">
      <c r="A35" s="45"/>
      <c r="B35" s="45" t="s">
        <v>131</v>
      </c>
      <c r="C35" s="45"/>
      <c r="D35" s="45"/>
      <c r="E35" s="46"/>
      <c r="F35" s="46"/>
      <c r="G35" s="277" t="s">
        <v>130</v>
      </c>
    </row>
    <row r="36" spans="1:14">
      <c r="A36" s="45"/>
      <c r="B36" s="45"/>
      <c r="C36" s="45"/>
      <c r="D36" s="45"/>
      <c r="E36" s="46"/>
      <c r="F36" s="46"/>
      <c r="G36" s="278"/>
    </row>
    <row r="37" spans="1:14">
      <c r="A37" s="45"/>
      <c r="B37" s="45" t="s">
        <v>132</v>
      </c>
      <c r="C37" s="45"/>
      <c r="D37" s="45"/>
      <c r="E37" s="46"/>
      <c r="F37" s="46"/>
      <c r="G37" s="47"/>
    </row>
    <row r="38" spans="1:14">
      <c r="A38" s="48">
        <f>A33+1</f>
        <v>121</v>
      </c>
      <c r="B38" s="49" t="s">
        <v>54</v>
      </c>
      <c r="C38" s="72"/>
      <c r="D38" s="72"/>
      <c r="E38" s="71"/>
      <c r="F38" s="71"/>
      <c r="G38" s="149"/>
    </row>
    <row r="39" spans="1:14">
      <c r="A39" s="48">
        <f>A38+1</f>
        <v>122</v>
      </c>
      <c r="B39" s="49" t="s">
        <v>55</v>
      </c>
      <c r="C39" s="72"/>
      <c r="D39" s="72"/>
      <c r="E39" s="71"/>
      <c r="F39" s="71"/>
      <c r="G39" s="149"/>
    </row>
    <row r="40" spans="1:14">
      <c r="A40" s="48">
        <f t="shared" ref="A40:A42" si="1">A39+1</f>
        <v>123</v>
      </c>
      <c r="B40" s="62" t="s">
        <v>58</v>
      </c>
      <c r="C40" s="74"/>
      <c r="D40" s="74"/>
      <c r="E40" s="71"/>
      <c r="F40" s="71"/>
      <c r="G40" s="149"/>
      <c r="H40" s="110"/>
      <c r="I40" s="110"/>
      <c r="J40" s="110"/>
      <c r="K40" s="110"/>
      <c r="L40" s="110"/>
      <c r="M40" s="110"/>
      <c r="N40" s="110"/>
    </row>
    <row r="41" spans="1:14">
      <c r="A41" s="48">
        <f t="shared" si="1"/>
        <v>124</v>
      </c>
      <c r="B41" s="49" t="s">
        <v>107</v>
      </c>
      <c r="C41" s="72"/>
      <c r="D41" s="72"/>
      <c r="E41" s="71"/>
      <c r="F41" s="71"/>
      <c r="G41" s="149"/>
    </row>
    <row r="42" spans="1:14">
      <c r="A42" s="48">
        <f t="shared" si="1"/>
        <v>125</v>
      </c>
      <c r="B42" s="34" t="s">
        <v>19</v>
      </c>
      <c r="C42" s="73"/>
      <c r="D42" s="73"/>
      <c r="E42" s="50"/>
      <c r="F42" s="50"/>
      <c r="G42" s="150">
        <f>SUM(G38:G41)</f>
        <v>0</v>
      </c>
    </row>
    <row r="44" spans="1:14">
      <c r="A44" s="45"/>
      <c r="B44" s="45" t="s">
        <v>133</v>
      </c>
      <c r="C44" s="45"/>
      <c r="D44" s="45"/>
      <c r="E44" s="46"/>
      <c r="F44" s="46"/>
      <c r="G44" s="47"/>
    </row>
    <row r="45" spans="1:14">
      <c r="A45" s="48">
        <f>A42+1</f>
        <v>126</v>
      </c>
      <c r="B45" s="68" t="s">
        <v>59</v>
      </c>
      <c r="C45" s="64"/>
      <c r="D45" s="64"/>
      <c r="E45" s="71"/>
      <c r="F45" s="71"/>
      <c r="G45" s="149"/>
    </row>
    <row r="46" spans="1:14">
      <c r="A46" s="53"/>
      <c r="B46" s="54"/>
      <c r="C46" s="54"/>
      <c r="D46" s="54"/>
      <c r="E46" s="55"/>
      <c r="F46" s="55"/>
      <c r="G46" s="56"/>
    </row>
    <row r="47" spans="1:14">
      <c r="A47" s="45"/>
      <c r="B47" s="61" t="s">
        <v>134</v>
      </c>
      <c r="C47" s="61"/>
      <c r="D47" s="61"/>
      <c r="E47" s="46"/>
      <c r="F47" s="46"/>
      <c r="G47" s="47"/>
    </row>
    <row r="48" spans="1:14">
      <c r="A48" s="48">
        <f>A45+1</f>
        <v>127</v>
      </c>
      <c r="B48" s="49" t="s">
        <v>60</v>
      </c>
      <c r="C48" s="72"/>
      <c r="D48" s="72"/>
      <c r="E48" s="71"/>
      <c r="F48" s="71"/>
      <c r="G48" s="149"/>
    </row>
    <row r="49" spans="1:7">
      <c r="A49" s="48">
        <f>A48+1</f>
        <v>128</v>
      </c>
      <c r="B49" s="49" t="s">
        <v>56</v>
      </c>
      <c r="C49" s="72"/>
      <c r="D49" s="72"/>
      <c r="E49" s="71"/>
      <c r="F49" s="71"/>
      <c r="G49" s="149"/>
    </row>
    <row r="50" spans="1:7">
      <c r="A50" s="48">
        <f t="shared" ref="A50:A51" si="2">A49+1</f>
        <v>129</v>
      </c>
      <c r="B50" s="49" t="s">
        <v>65</v>
      </c>
      <c r="C50" s="72"/>
      <c r="D50" s="72"/>
      <c r="E50" s="71"/>
      <c r="F50" s="71"/>
      <c r="G50" s="149"/>
    </row>
    <row r="51" spans="1:7">
      <c r="A51" s="48">
        <f t="shared" si="2"/>
        <v>130</v>
      </c>
      <c r="B51" s="34" t="s">
        <v>66</v>
      </c>
      <c r="C51" s="73"/>
      <c r="D51" s="73"/>
      <c r="E51" s="50"/>
      <c r="F51" s="50"/>
      <c r="G51" s="150">
        <f>SUM(G48:G50)</f>
        <v>0</v>
      </c>
    </row>
    <row r="53" spans="1:7">
      <c r="A53" s="48">
        <f>A51+1</f>
        <v>131</v>
      </c>
      <c r="B53" s="34" t="s">
        <v>21</v>
      </c>
      <c r="C53" s="73"/>
      <c r="D53" s="73"/>
      <c r="E53" s="50"/>
      <c r="F53" s="50"/>
      <c r="G53" s="150">
        <f>SUM(G42+G45+G51)</f>
        <v>0</v>
      </c>
    </row>
    <row r="55" spans="1:7">
      <c r="A55" s="48">
        <f>A53+1</f>
        <v>132</v>
      </c>
      <c r="B55" s="68" t="s">
        <v>135</v>
      </c>
      <c r="C55" s="64"/>
      <c r="D55" s="64"/>
      <c r="E55" s="71"/>
      <c r="F55" s="71"/>
      <c r="G55" s="149"/>
    </row>
    <row r="57" spans="1:7">
      <c r="B57" s="111"/>
      <c r="C57" s="111"/>
      <c r="D57" s="111"/>
      <c r="G57" s="112"/>
    </row>
    <row r="59" spans="1:7">
      <c r="B59" s="113"/>
      <c r="C59" s="113"/>
      <c r="D59" s="113"/>
    </row>
    <row r="60" spans="1:7">
      <c r="A60" s="114"/>
      <c r="B60" s="112"/>
      <c r="C60" s="112"/>
      <c r="D60" s="112"/>
    </row>
  </sheetData>
  <sheetProtection password="CAE1" sheet="1" objects="1" scenarios="1"/>
  <mergeCells count="3">
    <mergeCell ref="A2:B2"/>
    <mergeCell ref="G5:G6"/>
    <mergeCell ref="G35:G36"/>
  </mergeCells>
  <conditionalFormatting sqref="E8:F12 E16:F20 E38:F41 E48:F50">
    <cfRule type="expression" dxfId="77" priority="24" stopIfTrue="1">
      <formula>#REF!=TRUE</formula>
    </cfRule>
  </conditionalFormatting>
  <conditionalFormatting sqref="A4">
    <cfRule type="expression" dxfId="76" priority="25" stopIfTrue="1">
      <formula>#REF!="nee"</formula>
    </cfRule>
  </conditionalFormatting>
  <conditionalFormatting sqref="G5">
    <cfRule type="expression" dxfId="75" priority="26" stopIfTrue="1">
      <formula>#REF!="nee"</formula>
    </cfRule>
  </conditionalFormatting>
  <conditionalFormatting sqref="A2">
    <cfRule type="cellIs" dxfId="74" priority="27" stopIfTrue="1" operator="equal">
      <formula>"Vul het Nza-nummer in op het voorblad"</formula>
    </cfRule>
  </conditionalFormatting>
  <conditionalFormatting sqref="G8:G12 G16:G20 G38:G41 G33 G24:G28 G45 G48:G50">
    <cfRule type="expression" dxfId="73" priority="28" stopIfTrue="1">
      <formula>($D$2=TRUE)</formula>
    </cfRule>
  </conditionalFormatting>
  <conditionalFormatting sqref="E24:F28">
    <cfRule type="expression" dxfId="72" priority="23" stopIfTrue="1">
      <formula>#REF!=TRUE</formula>
    </cfRule>
  </conditionalFormatting>
  <conditionalFormatting sqref="G35">
    <cfRule type="expression" dxfId="71" priority="20" stopIfTrue="1">
      <formula>#REF!="nee"</formula>
    </cfRule>
  </conditionalFormatting>
  <conditionalFormatting sqref="G55">
    <cfRule type="expression" dxfId="70" priority="13" stopIfTrue="1">
      <formula>($D$2=TRUE)</formula>
    </cfRule>
  </conditionalFormatting>
  <pageMargins left="0.70866141732283472" right="0.70866141732283472" top="0.74803149606299213" bottom="0.74803149606299213" header="0.31496062992125984" footer="0.31496062992125984"/>
  <pageSetup paperSize="9" scale="59" orientation="portrait" r:id="rId1"/>
  <rowBreaks count="1" manualBreakCount="1">
    <brk id="58" max="5" man="1"/>
  </rowBreaks>
  <legacyDrawing r:id="rId2"/>
  <oleObjects>
    <oleObject progId="MSPhotoEd.3" shapeId="12289" r:id="rId3"/>
  </oleObjects>
</worksheet>
</file>

<file path=xl/worksheets/sheet4.xml><?xml version="1.0" encoding="utf-8"?>
<worksheet xmlns="http://schemas.openxmlformats.org/spreadsheetml/2006/main" xmlns:r="http://schemas.openxmlformats.org/officeDocument/2006/relationships">
  <sheetPr codeName="Blad3"/>
  <dimension ref="A1:E99"/>
  <sheetViews>
    <sheetView showGridLines="0" view="pageBreakPreview" zoomScaleNormal="100" zoomScaleSheetLayoutView="100" workbookViewId="0">
      <selection activeCell="D12" sqref="D12"/>
    </sheetView>
  </sheetViews>
  <sheetFormatPr defaultRowHeight="12.75"/>
  <cols>
    <col min="1" max="1" width="6.42578125" style="79" customWidth="1"/>
    <col min="2" max="2" width="32" style="79" customWidth="1"/>
    <col min="3" max="3" width="62.140625" style="79" customWidth="1"/>
    <col min="4" max="4" width="17.140625" style="79" customWidth="1"/>
    <col min="5" max="16384" width="9.140625" style="79"/>
  </cols>
  <sheetData>
    <row r="1" spans="1:5" ht="18">
      <c r="A1" s="118" t="s">
        <v>78</v>
      </c>
    </row>
    <row r="2" spans="1:5">
      <c r="B2" s="80" t="s">
        <v>47</v>
      </c>
    </row>
    <row r="3" spans="1:5">
      <c r="B3" s="81"/>
      <c r="D3" s="93" t="b">
        <f>Voorblad!F20</f>
        <v>1</v>
      </c>
    </row>
    <row r="4" spans="1:5">
      <c r="A4" s="65"/>
      <c r="B4" s="95" t="s">
        <v>126</v>
      </c>
      <c r="C4" s="90"/>
      <c r="D4" s="83"/>
    </row>
    <row r="5" spans="1:5">
      <c r="A5" s="48">
        <v>200</v>
      </c>
      <c r="B5" s="75" t="s">
        <v>63</v>
      </c>
      <c r="C5" s="159" t="s">
        <v>108</v>
      </c>
      <c r="D5" s="84"/>
    </row>
    <row r="6" spans="1:5">
      <c r="A6" s="96"/>
      <c r="B6" s="76" t="s">
        <v>52</v>
      </c>
      <c r="C6" s="158"/>
      <c r="D6" s="84" t="s">
        <v>53</v>
      </c>
    </row>
    <row r="7" spans="1:5">
      <c r="A7" s="48">
        <f>A5+1</f>
        <v>201</v>
      </c>
      <c r="B7" s="301"/>
      <c r="C7" s="302"/>
      <c r="D7" s="154"/>
    </row>
    <row r="8" spans="1:5">
      <c r="A8" s="48">
        <f>A7+1</f>
        <v>202</v>
      </c>
      <c r="B8" s="301"/>
      <c r="C8" s="302"/>
      <c r="D8" s="155"/>
      <c r="E8" s="85"/>
    </row>
    <row r="9" spans="1:5">
      <c r="A9" s="48">
        <f t="shared" ref="A9:A12" si="0">A8+1</f>
        <v>203</v>
      </c>
      <c r="B9" s="301"/>
      <c r="C9" s="302"/>
      <c r="D9" s="155"/>
      <c r="E9" s="85"/>
    </row>
    <row r="10" spans="1:5">
      <c r="A10" s="48">
        <f t="shared" si="0"/>
        <v>204</v>
      </c>
      <c r="B10" s="301"/>
      <c r="C10" s="302"/>
      <c r="D10" s="155"/>
      <c r="E10" s="85"/>
    </row>
    <row r="11" spans="1:5">
      <c r="A11" s="48">
        <f t="shared" si="0"/>
        <v>205</v>
      </c>
      <c r="B11" s="301"/>
      <c r="C11" s="302"/>
      <c r="D11" s="155"/>
      <c r="E11" s="85"/>
    </row>
    <row r="12" spans="1:5">
      <c r="A12" s="48">
        <f t="shared" si="0"/>
        <v>206</v>
      </c>
      <c r="B12" s="159" t="s">
        <v>143</v>
      </c>
      <c r="C12" s="159"/>
      <c r="D12" s="221">
        <f>SUM(D7:D11)</f>
        <v>0</v>
      </c>
      <c r="E12" s="205"/>
    </row>
    <row r="13" spans="1:5">
      <c r="B13" s="81"/>
    </row>
    <row r="14" spans="1:5">
      <c r="A14" s="65"/>
      <c r="B14" s="95" t="s">
        <v>127</v>
      </c>
      <c r="C14" s="90"/>
      <c r="D14" s="83"/>
    </row>
    <row r="15" spans="1:5">
      <c r="A15" s="48">
        <v>207</v>
      </c>
      <c r="B15" s="75" t="s">
        <v>63</v>
      </c>
      <c r="C15" s="159" t="s">
        <v>108</v>
      </c>
      <c r="D15" s="84"/>
    </row>
    <row r="16" spans="1:5">
      <c r="A16" s="96"/>
      <c r="B16" s="299" t="s">
        <v>52</v>
      </c>
      <c r="C16" s="300"/>
      <c r="D16" s="84" t="s">
        <v>53</v>
      </c>
    </row>
    <row r="17" spans="1:4">
      <c r="A17" s="48">
        <f>A15+1</f>
        <v>208</v>
      </c>
      <c r="B17" s="301"/>
      <c r="C17" s="302"/>
      <c r="D17" s="154"/>
    </row>
    <row r="18" spans="1:4">
      <c r="A18" s="48">
        <f>A17+1</f>
        <v>209</v>
      </c>
      <c r="B18" s="301"/>
      <c r="C18" s="302"/>
      <c r="D18" s="155"/>
    </row>
    <row r="19" spans="1:4">
      <c r="A19" s="48">
        <f t="shared" ref="A19:A22" si="1">A18+1</f>
        <v>210</v>
      </c>
      <c r="B19" s="301"/>
      <c r="C19" s="302"/>
      <c r="D19" s="155"/>
    </row>
    <row r="20" spans="1:4">
      <c r="A20" s="48">
        <f t="shared" si="1"/>
        <v>211</v>
      </c>
      <c r="B20" s="301"/>
      <c r="C20" s="302"/>
      <c r="D20" s="155"/>
    </row>
    <row r="21" spans="1:4">
      <c r="A21" s="48">
        <f t="shared" si="1"/>
        <v>212</v>
      </c>
      <c r="B21" s="301"/>
      <c r="C21" s="302"/>
      <c r="D21" s="155"/>
    </row>
    <row r="22" spans="1:4">
      <c r="A22" s="48">
        <f t="shared" si="1"/>
        <v>213</v>
      </c>
      <c r="B22" s="159" t="s">
        <v>143</v>
      </c>
      <c r="C22" s="159"/>
      <c r="D22" s="221">
        <f>SUM(D17:D21)</f>
        <v>0</v>
      </c>
    </row>
    <row r="23" spans="1:4">
      <c r="A23" s="66"/>
      <c r="B23" s="78"/>
      <c r="C23" s="78"/>
      <c r="D23" s="86"/>
    </row>
    <row r="24" spans="1:4">
      <c r="A24" s="65"/>
      <c r="B24" s="95" t="s">
        <v>128</v>
      </c>
      <c r="C24" s="90"/>
      <c r="D24" s="83"/>
    </row>
    <row r="25" spans="1:4">
      <c r="A25" s="48">
        <f>A22+1</f>
        <v>214</v>
      </c>
      <c r="B25" s="75" t="s">
        <v>63</v>
      </c>
      <c r="C25" s="159" t="s">
        <v>109</v>
      </c>
      <c r="D25" s="84"/>
    </row>
    <row r="26" spans="1:4">
      <c r="A26" s="96"/>
      <c r="B26" s="299" t="s">
        <v>17</v>
      </c>
      <c r="C26" s="300"/>
      <c r="D26" s="84" t="s">
        <v>53</v>
      </c>
    </row>
    <row r="27" spans="1:4">
      <c r="A27" s="48">
        <f>A25+1</f>
        <v>215</v>
      </c>
      <c r="B27" s="301"/>
      <c r="C27" s="302"/>
      <c r="D27" s="154"/>
    </row>
    <row r="28" spans="1:4">
      <c r="A28" s="48">
        <f>A27+1</f>
        <v>216</v>
      </c>
      <c r="B28" s="301"/>
      <c r="C28" s="302"/>
      <c r="D28" s="155"/>
    </row>
    <row r="29" spans="1:4">
      <c r="A29" s="48">
        <f t="shared" ref="A29:A32" si="2">A28+1</f>
        <v>217</v>
      </c>
      <c r="B29" s="301"/>
      <c r="C29" s="302"/>
      <c r="D29" s="155"/>
    </row>
    <row r="30" spans="1:4">
      <c r="A30" s="48">
        <f t="shared" si="2"/>
        <v>218</v>
      </c>
      <c r="B30" s="301"/>
      <c r="C30" s="302"/>
      <c r="D30" s="155"/>
    </row>
    <row r="31" spans="1:4">
      <c r="A31" s="48">
        <f t="shared" si="2"/>
        <v>219</v>
      </c>
      <c r="B31" s="301"/>
      <c r="C31" s="302"/>
      <c r="D31" s="155"/>
    </row>
    <row r="32" spans="1:4">
      <c r="A32" s="48">
        <f t="shared" si="2"/>
        <v>220</v>
      </c>
      <c r="B32" s="159" t="s">
        <v>143</v>
      </c>
      <c r="C32" s="159"/>
      <c r="D32" s="221">
        <f>SUM(D27:D31)</f>
        <v>0</v>
      </c>
    </row>
    <row r="33" spans="1:4">
      <c r="A33" s="65"/>
      <c r="B33" s="54"/>
      <c r="C33" s="54"/>
      <c r="D33" s="56"/>
    </row>
    <row r="34" spans="1:4">
      <c r="A34" s="65"/>
      <c r="B34" s="94" t="s">
        <v>136</v>
      </c>
      <c r="C34" s="82"/>
      <c r="D34" s="83"/>
    </row>
    <row r="35" spans="1:4">
      <c r="A35" s="96"/>
      <c r="B35" s="63" t="s">
        <v>44</v>
      </c>
      <c r="C35" s="87" t="s">
        <v>45</v>
      </c>
      <c r="D35" s="84" t="s">
        <v>46</v>
      </c>
    </row>
    <row r="36" spans="1:4">
      <c r="A36" s="48">
        <f>A32+1</f>
        <v>221</v>
      </c>
      <c r="B36" s="91"/>
      <c r="C36" s="91"/>
      <c r="D36" s="156"/>
    </row>
    <row r="37" spans="1:4">
      <c r="A37" s="48">
        <f>A36+1</f>
        <v>222</v>
      </c>
      <c r="B37" s="91"/>
      <c r="C37" s="91"/>
      <c r="D37" s="157"/>
    </row>
    <row r="38" spans="1:4">
      <c r="A38" s="48">
        <f t="shared" ref="A38:A40" si="3">A37+1</f>
        <v>223</v>
      </c>
      <c r="B38" s="91"/>
      <c r="C38" s="91"/>
      <c r="D38" s="157"/>
    </row>
    <row r="39" spans="1:4">
      <c r="A39" s="48">
        <f t="shared" si="3"/>
        <v>224</v>
      </c>
      <c r="B39" s="91"/>
      <c r="C39" s="91"/>
      <c r="D39" s="157"/>
    </row>
    <row r="40" spans="1:4">
      <c r="A40" s="48">
        <f t="shared" si="3"/>
        <v>225</v>
      </c>
      <c r="B40" s="91"/>
      <c r="C40" s="91"/>
      <c r="D40" s="157"/>
    </row>
    <row r="41" spans="1:4">
      <c r="A41" s="204"/>
      <c r="B41" s="159" t="s">
        <v>143</v>
      </c>
      <c r="C41" s="159"/>
      <c r="D41" s="222">
        <f>SUM(D36:D40)</f>
        <v>0</v>
      </c>
    </row>
    <row r="42" spans="1:4">
      <c r="A42" s="65"/>
      <c r="B42" s="54"/>
      <c r="C42" s="54"/>
      <c r="D42" s="56"/>
    </row>
    <row r="43" spans="1:4">
      <c r="A43" s="65"/>
      <c r="B43" s="94" t="s">
        <v>137</v>
      </c>
      <c r="C43" s="82"/>
      <c r="D43" s="83"/>
    </row>
    <row r="44" spans="1:4">
      <c r="A44" s="96"/>
      <c r="B44" s="63" t="s">
        <v>44</v>
      </c>
      <c r="C44" s="87" t="s">
        <v>45</v>
      </c>
      <c r="D44" s="84" t="s">
        <v>46</v>
      </c>
    </row>
    <row r="45" spans="1:4">
      <c r="A45" s="48">
        <f>A40+1</f>
        <v>226</v>
      </c>
      <c r="B45" s="91"/>
      <c r="C45" s="91"/>
      <c r="D45" s="156"/>
    </row>
    <row r="46" spans="1:4">
      <c r="A46" s="48">
        <f>A45+1</f>
        <v>227</v>
      </c>
      <c r="B46" s="91"/>
      <c r="C46" s="91"/>
      <c r="D46" s="157"/>
    </row>
    <row r="47" spans="1:4">
      <c r="A47" s="48">
        <f t="shared" ref="A47:A49" si="4">A46+1</f>
        <v>228</v>
      </c>
      <c r="B47" s="91"/>
      <c r="C47" s="91"/>
      <c r="D47" s="157"/>
    </row>
    <row r="48" spans="1:4">
      <c r="A48" s="48">
        <f t="shared" si="4"/>
        <v>229</v>
      </c>
      <c r="B48" s="91"/>
      <c r="C48" s="91"/>
      <c r="D48" s="157"/>
    </row>
    <row r="49" spans="1:4">
      <c r="A49" s="48">
        <f t="shared" si="4"/>
        <v>230</v>
      </c>
      <c r="B49" s="91"/>
      <c r="C49" s="91"/>
      <c r="D49" s="157"/>
    </row>
    <row r="50" spans="1:4">
      <c r="A50" s="206"/>
      <c r="B50" s="159" t="s">
        <v>143</v>
      </c>
      <c r="C50" s="159"/>
      <c r="D50" s="222">
        <f>SUM(D45:D49)</f>
        <v>0</v>
      </c>
    </row>
    <row r="51" spans="1:4">
      <c r="A51" s="66"/>
      <c r="B51" s="78"/>
      <c r="C51" s="88"/>
      <c r="D51" s="86"/>
    </row>
    <row r="52" spans="1:4">
      <c r="A52" s="65"/>
      <c r="B52" s="94" t="s">
        <v>138</v>
      </c>
      <c r="C52" s="82"/>
      <c r="D52" s="83"/>
    </row>
    <row r="53" spans="1:4">
      <c r="A53" s="96"/>
      <c r="B53" s="63" t="s">
        <v>44</v>
      </c>
      <c r="C53" s="87" t="s">
        <v>45</v>
      </c>
      <c r="D53" s="84" t="s">
        <v>46</v>
      </c>
    </row>
    <row r="54" spans="1:4">
      <c r="A54" s="48">
        <f>A49+1</f>
        <v>231</v>
      </c>
      <c r="B54" s="91"/>
      <c r="C54" s="91"/>
      <c r="D54" s="156"/>
    </row>
    <row r="55" spans="1:4">
      <c r="A55" s="48">
        <f>A54+1</f>
        <v>232</v>
      </c>
      <c r="B55" s="91"/>
      <c r="C55" s="91"/>
      <c r="D55" s="157"/>
    </row>
    <row r="56" spans="1:4">
      <c r="A56" s="48">
        <f t="shared" ref="A56:A58" si="5">A55+1</f>
        <v>233</v>
      </c>
      <c r="B56" s="91"/>
      <c r="C56" s="91"/>
      <c r="D56" s="157"/>
    </row>
    <row r="57" spans="1:4">
      <c r="A57" s="48">
        <f t="shared" si="5"/>
        <v>234</v>
      </c>
      <c r="B57" s="91"/>
      <c r="C57" s="91"/>
      <c r="D57" s="157"/>
    </row>
    <row r="58" spans="1:4">
      <c r="A58" s="48">
        <f t="shared" si="5"/>
        <v>235</v>
      </c>
      <c r="B58" s="91"/>
      <c r="C58" s="91"/>
      <c r="D58" s="157"/>
    </row>
    <row r="59" spans="1:4">
      <c r="A59" s="48"/>
      <c r="B59" s="159" t="s">
        <v>143</v>
      </c>
      <c r="C59" s="159"/>
      <c r="D59" s="222">
        <f>SUM(D54:D58)</f>
        <v>0</v>
      </c>
    </row>
    <row r="60" spans="1:4">
      <c r="B60" s="81"/>
    </row>
    <row r="61" spans="1:4">
      <c r="A61" s="65"/>
      <c r="B61" s="95" t="s">
        <v>139</v>
      </c>
      <c r="C61" s="82"/>
      <c r="D61" s="83"/>
    </row>
    <row r="62" spans="1:4">
      <c r="A62" s="96"/>
      <c r="B62" s="63" t="s">
        <v>44</v>
      </c>
      <c r="C62" s="87" t="s">
        <v>45</v>
      </c>
      <c r="D62" s="84" t="s">
        <v>46</v>
      </c>
    </row>
    <row r="63" spans="1:4">
      <c r="A63" s="48">
        <f>A58+1</f>
        <v>236</v>
      </c>
      <c r="B63" s="91"/>
      <c r="C63" s="91"/>
      <c r="D63" s="156"/>
    </row>
    <row r="64" spans="1:4">
      <c r="A64" s="48">
        <f>A63+1</f>
        <v>237</v>
      </c>
      <c r="B64" s="91"/>
      <c r="C64" s="91"/>
      <c r="D64" s="157"/>
    </row>
    <row r="65" spans="1:4">
      <c r="A65" s="48">
        <f t="shared" ref="A65:A67" si="6">A64+1</f>
        <v>238</v>
      </c>
      <c r="B65" s="91"/>
      <c r="C65" s="91"/>
      <c r="D65" s="157"/>
    </row>
    <row r="66" spans="1:4">
      <c r="A66" s="48">
        <f t="shared" si="6"/>
        <v>239</v>
      </c>
      <c r="B66" s="91"/>
      <c r="C66" s="91"/>
      <c r="D66" s="157"/>
    </row>
    <row r="67" spans="1:4">
      <c r="A67" s="48">
        <f t="shared" si="6"/>
        <v>240</v>
      </c>
      <c r="B67" s="91"/>
      <c r="C67" s="91"/>
      <c r="D67" s="157"/>
    </row>
    <row r="68" spans="1:4">
      <c r="A68" s="206"/>
      <c r="B68" s="159" t="s">
        <v>143</v>
      </c>
      <c r="C68" s="159"/>
      <c r="D68" s="222">
        <f>SUM(D63:D67)</f>
        <v>0</v>
      </c>
    </row>
    <row r="69" spans="1:4">
      <c r="A69" s="66"/>
      <c r="B69" s="78"/>
      <c r="C69" s="88"/>
      <c r="D69" s="86"/>
    </row>
    <row r="70" spans="1:4">
      <c r="A70" s="65"/>
      <c r="B70" s="95" t="s">
        <v>140</v>
      </c>
      <c r="C70" s="82"/>
      <c r="D70" s="83"/>
    </row>
    <row r="71" spans="1:4">
      <c r="A71" s="96"/>
      <c r="B71" s="63" t="s">
        <v>44</v>
      </c>
      <c r="C71" s="87" t="s">
        <v>45</v>
      </c>
      <c r="D71" s="84" t="s">
        <v>46</v>
      </c>
    </row>
    <row r="72" spans="1:4">
      <c r="A72" s="48">
        <f>A67+1</f>
        <v>241</v>
      </c>
      <c r="B72" s="91"/>
      <c r="C72" s="91"/>
      <c r="D72" s="156"/>
    </row>
    <row r="73" spans="1:4">
      <c r="A73" s="48">
        <f>A72+1</f>
        <v>242</v>
      </c>
      <c r="B73" s="91"/>
      <c r="C73" s="91"/>
      <c r="D73" s="157"/>
    </row>
    <row r="74" spans="1:4">
      <c r="A74" s="48">
        <f t="shared" ref="A74:A76" si="7">A73+1</f>
        <v>243</v>
      </c>
      <c r="B74" s="91"/>
      <c r="C74" s="91"/>
      <c r="D74" s="157"/>
    </row>
    <row r="75" spans="1:4">
      <c r="A75" s="48">
        <f t="shared" si="7"/>
        <v>244</v>
      </c>
      <c r="B75" s="91"/>
      <c r="C75" s="91"/>
      <c r="D75" s="157"/>
    </row>
    <row r="76" spans="1:4" s="89" customFormat="1">
      <c r="A76" s="48">
        <f t="shared" si="7"/>
        <v>245</v>
      </c>
      <c r="B76" s="91"/>
      <c r="C76" s="91"/>
      <c r="D76" s="157"/>
    </row>
    <row r="77" spans="1:4" s="89" customFormat="1">
      <c r="A77" s="204"/>
      <c r="B77" s="159" t="s">
        <v>143</v>
      </c>
      <c r="C77" s="159"/>
      <c r="D77" s="222">
        <f>SUM(D72:D76)</f>
        <v>0</v>
      </c>
    </row>
    <row r="78" spans="1:4">
      <c r="A78" s="65"/>
      <c r="B78" s="54"/>
      <c r="C78" s="90"/>
      <c r="D78" s="56"/>
    </row>
    <row r="79" spans="1:4">
      <c r="A79" s="65"/>
      <c r="B79" s="95" t="s">
        <v>141</v>
      </c>
      <c r="C79" s="82"/>
      <c r="D79" s="83"/>
    </row>
    <row r="80" spans="1:4">
      <c r="A80" s="96"/>
      <c r="B80" s="63" t="s">
        <v>44</v>
      </c>
      <c r="C80" s="87" t="s">
        <v>45</v>
      </c>
      <c r="D80" s="84" t="s">
        <v>46</v>
      </c>
    </row>
    <row r="81" spans="1:4">
      <c r="A81" s="48">
        <f>A76+1</f>
        <v>246</v>
      </c>
      <c r="B81" s="91"/>
      <c r="C81" s="91"/>
      <c r="D81" s="156"/>
    </row>
    <row r="82" spans="1:4">
      <c r="A82" s="48">
        <f>A81+1</f>
        <v>247</v>
      </c>
      <c r="B82" s="91"/>
      <c r="C82" s="91"/>
      <c r="D82" s="157"/>
    </row>
    <row r="83" spans="1:4">
      <c r="A83" s="48">
        <f t="shared" ref="A83:A85" si="8">A82+1</f>
        <v>248</v>
      </c>
      <c r="B83" s="91"/>
      <c r="C83" s="91"/>
      <c r="D83" s="157"/>
    </row>
    <row r="84" spans="1:4">
      <c r="A84" s="48">
        <f t="shared" si="8"/>
        <v>249</v>
      </c>
      <c r="B84" s="91"/>
      <c r="C84" s="91"/>
      <c r="D84" s="157"/>
    </row>
    <row r="85" spans="1:4">
      <c r="A85" s="48">
        <f t="shared" si="8"/>
        <v>250</v>
      </c>
      <c r="B85" s="91"/>
      <c r="C85" s="91"/>
      <c r="D85" s="157"/>
    </row>
    <row r="86" spans="1:4">
      <c r="A86" s="204"/>
      <c r="B86" s="159" t="s">
        <v>143</v>
      </c>
      <c r="C86" s="159"/>
      <c r="D86" s="222">
        <f>SUM(D81:D85)</f>
        <v>0</v>
      </c>
    </row>
    <row r="88" spans="1:4">
      <c r="A88" s="65"/>
      <c r="B88" s="94" t="s">
        <v>142</v>
      </c>
      <c r="C88" s="82"/>
      <c r="D88" s="83"/>
    </row>
    <row r="89" spans="1:4">
      <c r="A89" s="96"/>
      <c r="B89" s="63" t="s">
        <v>44</v>
      </c>
      <c r="C89" s="87" t="s">
        <v>45</v>
      </c>
      <c r="D89" s="84" t="s">
        <v>46</v>
      </c>
    </row>
    <row r="90" spans="1:4">
      <c r="A90" s="48">
        <f>A85+1</f>
        <v>251</v>
      </c>
      <c r="B90" s="91"/>
      <c r="C90" s="91"/>
      <c r="D90" s="156"/>
    </row>
    <row r="91" spans="1:4">
      <c r="A91" s="48">
        <f>A90+1</f>
        <v>252</v>
      </c>
      <c r="B91" s="91"/>
      <c r="C91" s="91"/>
      <c r="D91" s="157"/>
    </row>
    <row r="92" spans="1:4">
      <c r="A92" s="48">
        <f t="shared" ref="A92:A98" si="9">A91+1</f>
        <v>253</v>
      </c>
      <c r="B92" s="91"/>
      <c r="C92" s="91"/>
      <c r="D92" s="157"/>
    </row>
    <row r="93" spans="1:4">
      <c r="A93" s="48">
        <f t="shared" si="9"/>
        <v>254</v>
      </c>
      <c r="B93" s="91"/>
      <c r="C93" s="91"/>
      <c r="D93" s="157"/>
    </row>
    <row r="94" spans="1:4">
      <c r="A94" s="48">
        <f t="shared" si="9"/>
        <v>255</v>
      </c>
      <c r="B94" s="91"/>
      <c r="C94" s="91"/>
      <c r="D94" s="157"/>
    </row>
    <row r="95" spans="1:4">
      <c r="A95" s="48">
        <f t="shared" si="9"/>
        <v>256</v>
      </c>
      <c r="B95" s="91"/>
      <c r="C95" s="91"/>
      <c r="D95" s="157"/>
    </row>
    <row r="96" spans="1:4">
      <c r="A96" s="48">
        <f t="shared" si="9"/>
        <v>257</v>
      </c>
      <c r="B96" s="91"/>
      <c r="C96" s="91"/>
      <c r="D96" s="157"/>
    </row>
    <row r="97" spans="1:4">
      <c r="A97" s="48">
        <f t="shared" si="9"/>
        <v>258</v>
      </c>
      <c r="B97" s="91"/>
      <c r="C97" s="91"/>
      <c r="D97" s="157"/>
    </row>
    <row r="98" spans="1:4">
      <c r="A98" s="48">
        <f t="shared" si="9"/>
        <v>259</v>
      </c>
      <c r="B98" s="91"/>
      <c r="C98" s="91"/>
      <c r="D98" s="157"/>
    </row>
    <row r="99" spans="1:4">
      <c r="A99" s="48"/>
      <c r="B99" s="159" t="s">
        <v>143</v>
      </c>
      <c r="C99" s="159"/>
      <c r="D99" s="222">
        <f>SUM(D90:D98)</f>
        <v>0</v>
      </c>
    </row>
  </sheetData>
  <sheetProtection password="CAE1" sheet="1" objects="1" scenarios="1"/>
  <mergeCells count="17">
    <mergeCell ref="B29:C29"/>
    <mergeCell ref="B30:C30"/>
    <mergeCell ref="B31:C31"/>
    <mergeCell ref="B17:C17"/>
    <mergeCell ref="B20:C20"/>
    <mergeCell ref="B21:C21"/>
    <mergeCell ref="B26:C26"/>
    <mergeCell ref="B18:C18"/>
    <mergeCell ref="B19:C19"/>
    <mergeCell ref="B27:C27"/>
    <mergeCell ref="B28:C28"/>
    <mergeCell ref="B16:C16"/>
    <mergeCell ref="B7:C7"/>
    <mergeCell ref="B8:C8"/>
    <mergeCell ref="B9:C9"/>
    <mergeCell ref="B10:C10"/>
    <mergeCell ref="B11:C11"/>
  </mergeCells>
  <conditionalFormatting sqref="C61 C70 C79 C88">
    <cfRule type="expression" dxfId="69" priority="167" stopIfTrue="1">
      <formula>#REF!=TRUE</formula>
    </cfRule>
  </conditionalFormatting>
  <conditionalFormatting sqref="D61:D62 D70 D79 D88 D23 D42 D33">
    <cfRule type="expression" dxfId="68" priority="166" stopIfTrue="1">
      <formula>AND($D$67=TRUE)</formula>
    </cfRule>
  </conditionalFormatting>
  <conditionalFormatting sqref="C69 C62">
    <cfRule type="expression" dxfId="67" priority="165" stopIfTrue="1">
      <formula>#REF!=TRUE</formula>
    </cfRule>
  </conditionalFormatting>
  <conditionalFormatting sqref="D69">
    <cfRule type="expression" dxfId="66" priority="164" stopIfTrue="1">
      <formula>AND($D$67=TRUE)</formula>
    </cfRule>
  </conditionalFormatting>
  <conditionalFormatting sqref="C78">
    <cfRule type="expression" dxfId="65" priority="163" stopIfTrue="1">
      <formula>#REF!=TRUE</formula>
    </cfRule>
  </conditionalFormatting>
  <conditionalFormatting sqref="D78">
    <cfRule type="expression" dxfId="64" priority="162" stopIfTrue="1">
      <formula>AND($D$67=TRUE)</formula>
    </cfRule>
  </conditionalFormatting>
  <conditionalFormatting sqref="C71">
    <cfRule type="expression" dxfId="63" priority="160" stopIfTrue="1">
      <formula>#REF!=TRUE</formula>
    </cfRule>
  </conditionalFormatting>
  <conditionalFormatting sqref="D71">
    <cfRule type="expression" dxfId="62" priority="161" stopIfTrue="1">
      <formula>AND($D$67=TRUE)</formula>
    </cfRule>
  </conditionalFormatting>
  <conditionalFormatting sqref="D80">
    <cfRule type="expression" dxfId="61" priority="158" stopIfTrue="1">
      <formula>AND($D$67=TRUE)</formula>
    </cfRule>
  </conditionalFormatting>
  <conditionalFormatting sqref="C80">
    <cfRule type="expression" dxfId="60" priority="157" stopIfTrue="1">
      <formula>#REF!=TRUE</formula>
    </cfRule>
  </conditionalFormatting>
  <conditionalFormatting sqref="D89">
    <cfRule type="expression" dxfId="59" priority="155" stopIfTrue="1">
      <formula>AND($D$67=TRUE)</formula>
    </cfRule>
  </conditionalFormatting>
  <conditionalFormatting sqref="C89">
    <cfRule type="expression" dxfId="58" priority="154" stopIfTrue="1">
      <formula>#REF!=TRUE</formula>
    </cfRule>
  </conditionalFormatting>
  <conditionalFormatting sqref="C4">
    <cfRule type="expression" dxfId="57" priority="146" stopIfTrue="1">
      <formula>#REF!=TRUE</formula>
    </cfRule>
  </conditionalFormatting>
  <conditionalFormatting sqref="D4">
    <cfRule type="expression" dxfId="56" priority="145" stopIfTrue="1">
      <formula>AND($D$67=TRUE)</formula>
    </cfRule>
  </conditionalFormatting>
  <conditionalFormatting sqref="D6">
    <cfRule type="expression" dxfId="55" priority="144" stopIfTrue="1">
      <formula>AND($D$67=TRUE)</formula>
    </cfRule>
  </conditionalFormatting>
  <conditionalFormatting sqref="C14">
    <cfRule type="expression" dxfId="54" priority="141" stopIfTrue="1">
      <formula>#REF!=TRUE</formula>
    </cfRule>
  </conditionalFormatting>
  <conditionalFormatting sqref="D14">
    <cfRule type="expression" dxfId="53" priority="140" stopIfTrue="1">
      <formula>AND($D$67=TRUE)</formula>
    </cfRule>
  </conditionalFormatting>
  <conditionalFormatting sqref="D16">
    <cfRule type="expression" dxfId="52" priority="139" stopIfTrue="1">
      <formula>AND($D$67=TRUE)</formula>
    </cfRule>
  </conditionalFormatting>
  <conditionalFormatting sqref="C34">
    <cfRule type="expression" dxfId="51" priority="137" stopIfTrue="1">
      <formula>#REF!=TRUE</formula>
    </cfRule>
  </conditionalFormatting>
  <conditionalFormatting sqref="D34">
    <cfRule type="expression" dxfId="50" priority="136" stopIfTrue="1">
      <formula>AND($D$67=TRUE)</formula>
    </cfRule>
  </conditionalFormatting>
  <conditionalFormatting sqref="D35">
    <cfRule type="expression" dxfId="49" priority="135" stopIfTrue="1">
      <formula>AND($D$67=TRUE)</formula>
    </cfRule>
  </conditionalFormatting>
  <conditionalFormatting sqref="C35">
    <cfRule type="expression" dxfId="48" priority="134" stopIfTrue="1">
      <formula>#REF!=TRUE</formula>
    </cfRule>
  </conditionalFormatting>
  <conditionalFormatting sqref="C43">
    <cfRule type="expression" dxfId="47" priority="132" stopIfTrue="1">
      <formula>#REF!=TRUE</formula>
    </cfRule>
  </conditionalFormatting>
  <conditionalFormatting sqref="D43">
    <cfRule type="expression" dxfId="46" priority="131" stopIfTrue="1">
      <formula>AND($D$67=TRUE)</formula>
    </cfRule>
  </conditionalFormatting>
  <conditionalFormatting sqref="D44">
    <cfRule type="expression" dxfId="45" priority="130" stopIfTrue="1">
      <formula>AND($D$67=TRUE)</formula>
    </cfRule>
  </conditionalFormatting>
  <conditionalFormatting sqref="C51 C44">
    <cfRule type="expression" dxfId="44" priority="129" stopIfTrue="1">
      <formula>#REF!=TRUE</formula>
    </cfRule>
  </conditionalFormatting>
  <conditionalFormatting sqref="D51">
    <cfRule type="expression" dxfId="43" priority="128" stopIfTrue="1">
      <formula>AND($D$67=TRUE)</formula>
    </cfRule>
  </conditionalFormatting>
  <conditionalFormatting sqref="C52">
    <cfRule type="expression" dxfId="42" priority="127" stopIfTrue="1">
      <formula>#REF!=TRUE</formula>
    </cfRule>
  </conditionalFormatting>
  <conditionalFormatting sqref="D52">
    <cfRule type="expression" dxfId="41" priority="126" stopIfTrue="1">
      <formula>AND($D$67=TRUE)</formula>
    </cfRule>
  </conditionalFormatting>
  <conditionalFormatting sqref="D53">
    <cfRule type="expression" dxfId="40" priority="125" stopIfTrue="1">
      <formula>AND($D$67=TRUE)</formula>
    </cfRule>
  </conditionalFormatting>
  <conditionalFormatting sqref="C53">
    <cfRule type="expression" dxfId="39" priority="124" stopIfTrue="1">
      <formula>#REF!=TRUE</formula>
    </cfRule>
  </conditionalFormatting>
  <conditionalFormatting sqref="C24">
    <cfRule type="expression" dxfId="38" priority="121" stopIfTrue="1">
      <formula>#REF!=TRUE</formula>
    </cfRule>
  </conditionalFormatting>
  <conditionalFormatting sqref="D24">
    <cfRule type="expression" dxfId="37" priority="120" stopIfTrue="1">
      <formula>AND($D$67=TRUE)</formula>
    </cfRule>
  </conditionalFormatting>
  <conditionalFormatting sqref="D26">
    <cfRule type="expression" dxfId="36" priority="119" stopIfTrue="1">
      <formula>AND($D$67=TRUE)</formula>
    </cfRule>
  </conditionalFormatting>
  <conditionalFormatting sqref="B7:C7">
    <cfRule type="expression" dxfId="35" priority="61" stopIfTrue="1">
      <formula>($D$3=TRUE)</formula>
    </cfRule>
  </conditionalFormatting>
  <conditionalFormatting sqref="B8:C11 D7:D11">
    <cfRule type="expression" dxfId="34" priority="60" stopIfTrue="1">
      <formula>($D$3=TRUE)</formula>
    </cfRule>
  </conditionalFormatting>
  <conditionalFormatting sqref="B17:C21">
    <cfRule type="expression" dxfId="33" priority="59" stopIfTrue="1">
      <formula>($D$3=TRUE)</formula>
    </cfRule>
  </conditionalFormatting>
  <conditionalFormatting sqref="B27:C31">
    <cfRule type="expression" dxfId="32" priority="57" stopIfTrue="1">
      <formula>($D$3=TRUE)</formula>
    </cfRule>
  </conditionalFormatting>
  <conditionalFormatting sqref="B36:B40">
    <cfRule type="expression" dxfId="31" priority="53" stopIfTrue="1">
      <formula>($D$3=TRUE)</formula>
    </cfRule>
  </conditionalFormatting>
  <conditionalFormatting sqref="C36:C40">
    <cfRule type="expression" dxfId="30" priority="52" stopIfTrue="1">
      <formula>($D$3=TRUE)</formula>
    </cfRule>
  </conditionalFormatting>
  <conditionalFormatting sqref="B45:B49">
    <cfRule type="expression" dxfId="29" priority="50" stopIfTrue="1">
      <formula>($D$3=TRUE)</formula>
    </cfRule>
  </conditionalFormatting>
  <conditionalFormatting sqref="C45:C49">
    <cfRule type="expression" dxfId="28" priority="49" stopIfTrue="1">
      <formula>($D$3=TRUE)</formula>
    </cfRule>
  </conditionalFormatting>
  <conditionalFormatting sqref="B54:B58">
    <cfRule type="expression" dxfId="27" priority="47" stopIfTrue="1">
      <formula>($D$3=TRUE)</formula>
    </cfRule>
  </conditionalFormatting>
  <conditionalFormatting sqref="C54:C58">
    <cfRule type="expression" dxfId="26" priority="46" stopIfTrue="1">
      <formula>($D$3=TRUE)</formula>
    </cfRule>
  </conditionalFormatting>
  <conditionalFormatting sqref="B63:B67">
    <cfRule type="expression" dxfId="25" priority="44" stopIfTrue="1">
      <formula>($D$3=TRUE)</formula>
    </cfRule>
  </conditionalFormatting>
  <conditionalFormatting sqref="C63:C67">
    <cfRule type="expression" dxfId="24" priority="43" stopIfTrue="1">
      <formula>($D$3=TRUE)</formula>
    </cfRule>
  </conditionalFormatting>
  <conditionalFormatting sqref="B72:B76">
    <cfRule type="expression" dxfId="23" priority="41" stopIfTrue="1">
      <formula>($D$3=TRUE)</formula>
    </cfRule>
  </conditionalFormatting>
  <conditionalFormatting sqref="C72:C76">
    <cfRule type="expression" dxfId="22" priority="40" stopIfTrue="1">
      <formula>($D$3=TRUE)</formula>
    </cfRule>
  </conditionalFormatting>
  <conditionalFormatting sqref="B81:B85">
    <cfRule type="expression" dxfId="21" priority="38" stopIfTrue="1">
      <formula>($D$3=TRUE)</formula>
    </cfRule>
  </conditionalFormatting>
  <conditionalFormatting sqref="C81:C85">
    <cfRule type="expression" dxfId="20" priority="37" stopIfTrue="1">
      <formula>($D$3=TRUE)</formula>
    </cfRule>
  </conditionalFormatting>
  <conditionalFormatting sqref="B90:B94">
    <cfRule type="expression" dxfId="19" priority="35" stopIfTrue="1">
      <formula>($D$3=TRUE)</formula>
    </cfRule>
  </conditionalFormatting>
  <conditionalFormatting sqref="C90:C94">
    <cfRule type="expression" dxfId="18" priority="34" stopIfTrue="1">
      <formula>($D$3=TRUE)</formula>
    </cfRule>
  </conditionalFormatting>
  <conditionalFormatting sqref="D17:D21">
    <cfRule type="expression" dxfId="17" priority="31" stopIfTrue="1">
      <formula>($D$3=TRUE)</formula>
    </cfRule>
  </conditionalFormatting>
  <conditionalFormatting sqref="D27:D31">
    <cfRule type="expression" dxfId="16" priority="30" stopIfTrue="1">
      <formula>($D$3=TRUE)</formula>
    </cfRule>
  </conditionalFormatting>
  <conditionalFormatting sqref="D36:D40">
    <cfRule type="expression" dxfId="15" priority="25" stopIfTrue="1">
      <formula>($D$3=TRUE)</formula>
    </cfRule>
  </conditionalFormatting>
  <conditionalFormatting sqref="D45:D49">
    <cfRule type="expression" dxfId="14" priority="24" stopIfTrue="1">
      <formula>($D$3=TRUE)</formula>
    </cfRule>
  </conditionalFormatting>
  <conditionalFormatting sqref="D54:D58">
    <cfRule type="expression" dxfId="13" priority="23" stopIfTrue="1">
      <formula>($D$3=TRUE)</formula>
    </cfRule>
  </conditionalFormatting>
  <conditionalFormatting sqref="D63:D67">
    <cfRule type="expression" dxfId="12" priority="22" stopIfTrue="1">
      <formula>($D$3=TRUE)</formula>
    </cfRule>
  </conditionalFormatting>
  <conditionalFormatting sqref="D72:D76">
    <cfRule type="expression" dxfId="11" priority="21" stopIfTrue="1">
      <formula>($D$3=TRUE)</formula>
    </cfRule>
  </conditionalFormatting>
  <conditionalFormatting sqref="D81:D85">
    <cfRule type="expression" dxfId="10" priority="20" stopIfTrue="1">
      <formula>($D$3=TRUE)</formula>
    </cfRule>
  </conditionalFormatting>
  <conditionalFormatting sqref="D90:D94">
    <cfRule type="expression" dxfId="9" priority="19" stopIfTrue="1">
      <formula>($D$3=TRUE)</formula>
    </cfRule>
  </conditionalFormatting>
  <conditionalFormatting sqref="B95:B96">
    <cfRule type="expression" dxfId="8" priority="18" stopIfTrue="1">
      <formula>($D$3=TRUE)</formula>
    </cfRule>
  </conditionalFormatting>
  <conditionalFormatting sqref="C95:C96">
    <cfRule type="expression" dxfId="7" priority="17" stopIfTrue="1">
      <formula>($D$3=TRUE)</formula>
    </cfRule>
  </conditionalFormatting>
  <conditionalFormatting sqref="D95:D96">
    <cfRule type="expression" dxfId="6" priority="16" stopIfTrue="1">
      <formula>($D$3=TRUE)</formula>
    </cfRule>
  </conditionalFormatting>
  <conditionalFormatting sqref="B97:B98">
    <cfRule type="expression" dxfId="5" priority="15" stopIfTrue="1">
      <formula>($D$3=TRUE)</formula>
    </cfRule>
  </conditionalFormatting>
  <conditionalFormatting sqref="C97:C98">
    <cfRule type="expression" dxfId="4" priority="14" stopIfTrue="1">
      <formula>($D$3=TRUE)</formula>
    </cfRule>
  </conditionalFormatting>
  <conditionalFormatting sqref="D97:D98">
    <cfRule type="expression" dxfId="3" priority="13" stopIfTrue="1">
      <formula>($D$3=TRUE)</formula>
    </cfRule>
  </conditionalFormatting>
  <conditionalFormatting sqref="D15">
    <cfRule type="expression" dxfId="2" priority="12" stopIfTrue="1">
      <formula>AND($D$67=TRUE)</formula>
    </cfRule>
  </conditionalFormatting>
  <conditionalFormatting sqref="D5">
    <cfRule type="expression" dxfId="1" priority="11" stopIfTrue="1">
      <formula>AND($D$67=TRUE)</formula>
    </cfRule>
  </conditionalFormatting>
  <conditionalFormatting sqref="D25">
    <cfRule type="expression" dxfId="0" priority="10" stopIfTrue="1">
      <formula>AND($D$67=TRUE)</formula>
    </cfRule>
  </conditionalFormatting>
  <pageMargins left="0.70866141732283472" right="0.70866141732283472" top="0.74803149606299213" bottom="0.74803149606299213" header="0.31496062992125984" footer="0.31496062992125984"/>
  <pageSetup paperSize="9" scale="90" orientation="landscape" r:id="rId1"/>
  <rowBreaks count="2" manualBreakCount="2">
    <brk id="32" max="4" man="1"/>
    <brk id="60" max="4" man="1"/>
  </rowBreaks>
  <legacyDrawing r:id="rId2"/>
  <oleObjects>
    <oleObject progId="MSPhotoEd.3" shapeId="8197" r:id="rId3"/>
  </oleObjects>
</worksheet>
</file>

<file path=xl/worksheets/sheet5.xml><?xml version="1.0" encoding="utf-8"?>
<worksheet xmlns="http://schemas.openxmlformats.org/spreadsheetml/2006/main" xmlns:r="http://schemas.openxmlformats.org/officeDocument/2006/relationships">
  <sheetPr codeName="Blad5"/>
  <dimension ref="A1:V16"/>
  <sheetViews>
    <sheetView showGridLines="0" view="pageBreakPreview" zoomScaleNormal="100" zoomScaleSheetLayoutView="100" workbookViewId="0">
      <selection activeCell="J12" sqref="J12"/>
    </sheetView>
  </sheetViews>
  <sheetFormatPr defaultRowHeight="12.75"/>
  <cols>
    <col min="1" max="1" width="8.140625" style="123" customWidth="1"/>
    <col min="2" max="12" width="9.140625" style="123"/>
    <col min="13" max="13" width="10.5703125" style="123" customWidth="1"/>
    <col min="14" max="21" width="9.140625" style="123"/>
    <col min="22" max="22" width="0" style="123" hidden="1" customWidth="1"/>
    <col min="23" max="16384" width="9.140625" style="123"/>
  </cols>
  <sheetData>
    <row r="1" spans="1:22" ht="18">
      <c r="A1" s="128" t="s">
        <v>78</v>
      </c>
      <c r="B1" s="79"/>
      <c r="C1" s="79"/>
      <c r="D1" s="79"/>
      <c r="E1" s="79"/>
    </row>
    <row r="2" spans="1:22" ht="18">
      <c r="A2" s="128"/>
      <c r="B2" s="79"/>
      <c r="C2" s="79"/>
      <c r="D2" s="79"/>
      <c r="E2" s="79"/>
    </row>
    <row r="3" spans="1:22">
      <c r="A3" s="80" t="s">
        <v>47</v>
      </c>
      <c r="C3" s="79"/>
      <c r="D3" s="79"/>
      <c r="E3" s="79"/>
    </row>
    <row r="4" spans="1:22">
      <c r="V4" s="125" t="s">
        <v>90</v>
      </c>
    </row>
    <row r="5" spans="1:22" ht="13.5" thickBot="1">
      <c r="A5" s="127" t="s">
        <v>93</v>
      </c>
      <c r="V5" s="125" t="s">
        <v>88</v>
      </c>
    </row>
    <row r="6" spans="1:22" ht="24" customHeight="1" thickBot="1">
      <c r="A6" s="303" t="s">
        <v>94</v>
      </c>
      <c r="B6" s="304"/>
      <c r="C6" s="304"/>
      <c r="D6" s="304"/>
      <c r="E6" s="304"/>
      <c r="F6" s="304"/>
      <c r="G6" s="304"/>
      <c r="H6" s="304"/>
      <c r="I6" s="304"/>
      <c r="J6" s="305"/>
      <c r="V6" s="125" t="s">
        <v>87</v>
      </c>
    </row>
    <row r="7" spans="1:22">
      <c r="U7" s="125"/>
    </row>
    <row r="8" spans="1:22" ht="13.5" thickBot="1">
      <c r="A8" s="127" t="s">
        <v>92</v>
      </c>
      <c r="U8" s="125"/>
    </row>
    <row r="9" spans="1:22" ht="36.75" customHeight="1" thickBot="1">
      <c r="A9" s="306" t="s">
        <v>91</v>
      </c>
      <c r="B9" s="307"/>
      <c r="C9" s="307"/>
      <c r="D9" s="307"/>
      <c r="E9" s="307"/>
      <c r="F9" s="307"/>
      <c r="G9" s="307"/>
      <c r="H9" s="307"/>
      <c r="I9" s="307"/>
      <c r="J9" s="307"/>
      <c r="K9" s="308"/>
    </row>
    <row r="10" spans="1:22">
      <c r="A10" s="125"/>
      <c r="B10" s="126"/>
      <c r="V10" s="125" t="s">
        <v>90</v>
      </c>
    </row>
    <row r="11" spans="1:22">
      <c r="A11" s="126" t="s">
        <v>89</v>
      </c>
      <c r="V11" s="125" t="s">
        <v>88</v>
      </c>
    </row>
    <row r="12" spans="1:22" ht="15" customHeight="1">
      <c r="V12" s="125" t="s">
        <v>87</v>
      </c>
    </row>
    <row r="13" spans="1:22" ht="15.75" customHeight="1">
      <c r="A13" s="124" t="s">
        <v>86</v>
      </c>
    </row>
    <row r="14" spans="1:22">
      <c r="A14" s="124" t="s">
        <v>85</v>
      </c>
    </row>
    <row r="16" spans="1:22">
      <c r="A16" s="124" t="s">
        <v>125</v>
      </c>
    </row>
  </sheetData>
  <sheetProtection password="CAE1" sheet="1" objects="1" scenarios="1"/>
  <mergeCells count="2">
    <mergeCell ref="A6:J6"/>
    <mergeCell ref="A9:K9"/>
  </mergeCells>
  <pageMargins left="0.7" right="0.7" top="0.75" bottom="0.75" header="0.3" footer="0.3"/>
  <pageSetup paperSize="9" scale="76" orientation="landscape" r:id="rId1"/>
  <rowBreaks count="1" manualBreakCount="1">
    <brk id="29" max="18" man="1"/>
  </rowBreaks>
  <legacyDrawing r:id="rId2"/>
  <oleObjects>
    <oleObject progId="MSPhotoEd.3" shapeId="10241" r:id="rId3"/>
  </oleObjects>
</worksheet>
</file>

<file path=xl/worksheets/sheet6.xml><?xml version="1.0" encoding="utf-8"?>
<worksheet xmlns="http://schemas.openxmlformats.org/spreadsheetml/2006/main" xmlns:r="http://schemas.openxmlformats.org/officeDocument/2006/relationships">
  <sheetPr codeName="Blad4"/>
  <dimension ref="A1"/>
  <sheetViews>
    <sheetView showGridLines="0" view="pageBreakPreview" zoomScaleNormal="100" zoomScaleSheetLayoutView="100" workbookViewId="0">
      <selection activeCell="M29" sqref="M29"/>
    </sheetView>
  </sheetViews>
  <sheetFormatPr defaultRowHeight="12.75"/>
  <sheetData>
    <row r="1" spans="1:1" ht="18">
      <c r="A1" s="118" t="s">
        <v>78</v>
      </c>
    </row>
  </sheetData>
  <sheetProtection password="CAE1" sheet="1" objects="1" scenarios="1"/>
  <pageMargins left="0.7" right="0.7" top="0.75" bottom="0.75" header="0.3" footer="0.3"/>
  <pageSetup paperSize="9" scale="64" orientation="portrait" r:id="rId1"/>
  <drawing r:id="rId2"/>
  <legacyDrawing r:id="rId3"/>
  <oleObjects>
    <oleObject progId="MSPhotoEd.3" shapeId="7169" r:id="rId4"/>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6</vt:i4>
      </vt:variant>
      <vt:variant>
        <vt:lpstr>Benoemde bereiken</vt:lpstr>
      </vt:variant>
      <vt:variant>
        <vt:i4>11</vt:i4>
      </vt:variant>
    </vt:vector>
  </HeadingPairs>
  <TitlesOfParts>
    <vt:vector size="17" baseType="lpstr">
      <vt:lpstr>Voorblad</vt:lpstr>
      <vt:lpstr>Gegevens 2013</vt:lpstr>
      <vt:lpstr>Extra uitvraag 2012</vt:lpstr>
      <vt:lpstr>Uitwerking</vt:lpstr>
      <vt:lpstr>Aanvullende vragen</vt:lpstr>
      <vt:lpstr>Toelichting</vt:lpstr>
      <vt:lpstr>'Aanvullende vragen'!Afdrukbereik</vt:lpstr>
      <vt:lpstr>'Extra uitvraag 2012'!Afdrukbereik</vt:lpstr>
      <vt:lpstr>'Gegevens 2013'!Afdrukbereik</vt:lpstr>
      <vt:lpstr>Toelichting!Afdrukbereik</vt:lpstr>
      <vt:lpstr>Uitwerking!Afdrukbereik</vt:lpstr>
      <vt:lpstr>Voorblad!Afdrukbereik</vt:lpstr>
      <vt:lpstr>'Extra uitvraag 2012'!Afdruktitels</vt:lpstr>
      <vt:lpstr>'Gegevens 2013'!Afdruktitels</vt:lpstr>
      <vt:lpstr>Uitwerking!Afdruktitels</vt:lpstr>
      <vt:lpstr>Voorblad!Afdruktitels</vt:lpstr>
      <vt:lpstr>cat.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Bart Simmelink</dc:creator>
  <cp:lastModifiedBy>VELDC</cp:lastModifiedBy>
  <cp:lastPrinted>2013-09-05T14:57:40Z</cp:lastPrinted>
  <dcterms:created xsi:type="dcterms:W3CDTF">2006-01-30T05:57:24Z</dcterms:created>
  <dcterms:modified xsi:type="dcterms:W3CDTF">2014-06-25T13:32:44Z</dcterms:modified>
</cp:coreProperties>
</file>